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9564" tabRatio="869" activeTab="3"/>
  </bookViews>
  <sheets>
    <sheet name="会计学" sheetId="1" r:id="rId1"/>
    <sheet name="工商管理" sheetId="2" r:id="rId2"/>
    <sheet name="计算机科学与技术" sheetId="3" r:id="rId3"/>
    <sheet name="机械设计制造及其自动化" sheetId="4" r:id="rId4"/>
  </sheets>
  <definedNames/>
  <calcPr fullCalcOnLoad="1"/>
</workbook>
</file>

<file path=xl/sharedStrings.xml><?xml version="1.0" encoding="utf-8"?>
<sst xmlns="http://schemas.openxmlformats.org/spreadsheetml/2006/main" count="480" uniqueCount="139">
  <si>
    <t>财政与金融</t>
  </si>
  <si>
    <t>计算机网络</t>
  </si>
  <si>
    <t>B101010</t>
  </si>
  <si>
    <t>中国近现代史纲要</t>
  </si>
  <si>
    <t>形势与政策</t>
  </si>
  <si>
    <t>√</t>
  </si>
  <si>
    <t>B003909</t>
  </si>
  <si>
    <t>B005014</t>
  </si>
  <si>
    <t>B000009</t>
  </si>
  <si>
    <t>B000064</t>
  </si>
  <si>
    <t>B002305</t>
  </si>
  <si>
    <t>B004706</t>
  </si>
  <si>
    <t>B002520</t>
  </si>
  <si>
    <t>B004710</t>
  </si>
  <si>
    <t>B000501</t>
  </si>
  <si>
    <t>B002569</t>
  </si>
  <si>
    <t>B000047</t>
  </si>
  <si>
    <t>B001988</t>
  </si>
  <si>
    <t>B000449</t>
  </si>
  <si>
    <t>B002607</t>
  </si>
  <si>
    <t>B002609</t>
  </si>
  <si>
    <t>B004122</t>
  </si>
  <si>
    <t>B000204</t>
  </si>
  <si>
    <t>税法</t>
  </si>
  <si>
    <t>B002619</t>
  </si>
  <si>
    <t>B004752</t>
  </si>
  <si>
    <t>会计学专业（专升本）培养方案及教学计划进程表</t>
  </si>
  <si>
    <t>课程类别</t>
  </si>
  <si>
    <t>序号</t>
  </si>
  <si>
    <t>课程代码</t>
  </si>
  <si>
    <t>课程名称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</si>
  <si>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</si>
  <si>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总学时</t>
  </si>
  <si>
    <t>各学期学时分配</t>
  </si>
  <si>
    <t>考核方式</t>
  </si>
  <si>
    <t>线上教学</t>
  </si>
  <si>
    <t>线下教学</t>
  </si>
  <si>
    <t>实验实训</t>
  </si>
  <si>
    <t>一</t>
  </si>
  <si>
    <t>二</t>
  </si>
  <si>
    <t>三</t>
  </si>
  <si>
    <t>四</t>
  </si>
  <si>
    <t>五</t>
  </si>
  <si>
    <t>过程性考核</t>
  </si>
  <si>
    <t>终结性   考核</t>
  </si>
  <si>
    <t>闭卷</t>
  </si>
  <si>
    <t>开卷</t>
  </si>
  <si>
    <t>公共基础课</t>
  </si>
  <si>
    <t>高等数学</t>
  </si>
  <si>
    <t>√</t>
  </si>
  <si>
    <t>马克思主义基本原理</t>
  </si>
  <si>
    <t>大学英语★</t>
  </si>
  <si>
    <t>大学生心理健康教育(理论)</t>
  </si>
  <si>
    <t>思想道德与法治</t>
  </si>
  <si>
    <t>毛泽东思想和中国特色社会主义理论体系概论</t>
  </si>
  <si>
    <t>社会主义发展史</t>
  </si>
  <si>
    <t>专业课</t>
  </si>
  <si>
    <t>基础会计学★</t>
  </si>
  <si>
    <t>财务管理</t>
  </si>
  <si>
    <t>审计学</t>
  </si>
  <si>
    <t>成本会计★</t>
  </si>
  <si>
    <t>管理会计</t>
  </si>
  <si>
    <t>职业能力扩展课</t>
  </si>
  <si>
    <t>高级财务会计</t>
  </si>
  <si>
    <t>证券投资</t>
  </si>
  <si>
    <t>财务大数据分析</t>
  </si>
  <si>
    <t>实践教学环节</t>
  </si>
  <si>
    <t>B101011</t>
  </si>
  <si>
    <t>入学教育</t>
  </si>
  <si>
    <t>B101012</t>
  </si>
  <si>
    <t>毕业教育</t>
  </si>
  <si>
    <t>B101013</t>
  </si>
  <si>
    <t>毕业实习</t>
  </si>
  <si>
    <t>毕业论文（设计）</t>
  </si>
  <si>
    <t>合计</t>
  </si>
  <si>
    <t>百分比</t>
  </si>
  <si>
    <t>备注：带有★号的课程为学位课程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</si>
  <si>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</si>
  <si>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工商管理专业（专升本）培养方案及教学计划进程表</t>
  </si>
  <si>
    <t>B002007</t>
  </si>
  <si>
    <t>管理学★</t>
  </si>
  <si>
    <t>B000442</t>
  </si>
  <si>
    <t>人力资源管理</t>
  </si>
  <si>
    <t>B003433</t>
  </si>
  <si>
    <t>供应链管理</t>
  </si>
  <si>
    <t>B003435</t>
  </si>
  <si>
    <t>创新管理</t>
  </si>
  <si>
    <t>B005105</t>
  </si>
  <si>
    <t>管理研究方法</t>
  </si>
  <si>
    <t>B001310</t>
  </si>
  <si>
    <t>战略管理</t>
  </si>
  <si>
    <t>B003440</t>
  </si>
  <si>
    <t>连锁经营管理理论★</t>
  </si>
  <si>
    <t>B000687</t>
  </si>
  <si>
    <t>市场调研与预测</t>
  </si>
  <si>
    <t>B001107</t>
  </si>
  <si>
    <t>企业文化</t>
  </si>
  <si>
    <t>计算机科学与技术专业（专升本）培养方案及教学计划进程表</t>
  </si>
  <si>
    <t>B002057</t>
  </si>
  <si>
    <t>数据库原理与应用</t>
  </si>
  <si>
    <t>B004201</t>
  </si>
  <si>
    <t>计算机组成与结构★</t>
  </si>
  <si>
    <t>B001991</t>
  </si>
  <si>
    <t>操作系统</t>
  </si>
  <si>
    <t>B000015</t>
  </si>
  <si>
    <t>程序设计基础</t>
  </si>
  <si>
    <t>B005198</t>
  </si>
  <si>
    <t>B004198</t>
  </si>
  <si>
    <t>数据结构与算法★</t>
  </si>
  <si>
    <t>B002041</t>
  </si>
  <si>
    <t>软件工程</t>
  </si>
  <si>
    <t>B005199</t>
  </si>
  <si>
    <t>人工智能概论</t>
  </si>
  <si>
    <t>B002661</t>
  </si>
  <si>
    <t>面向对象程序设计</t>
  </si>
  <si>
    <t>B005203</t>
  </si>
  <si>
    <t>WEB编程技术</t>
  </si>
  <si>
    <t>机械设计制造及其自动化专业（专升本）培养方案及教学计划进程表</t>
  </si>
  <si>
    <t>B001590</t>
  </si>
  <si>
    <t>机械设计★</t>
  </si>
  <si>
    <t>B000050</t>
  </si>
  <si>
    <t>电工电子技术</t>
  </si>
  <si>
    <t>B000323</t>
  </si>
  <si>
    <t>液压与气压传动</t>
  </si>
  <si>
    <t>B000115</t>
  </si>
  <si>
    <t>机械制造技术★</t>
  </si>
  <si>
    <t>B004647</t>
  </si>
  <si>
    <t>模具设计与制造</t>
  </si>
  <si>
    <t>B004648</t>
  </si>
  <si>
    <t>数控机床系统</t>
  </si>
  <si>
    <t>B004288</t>
  </si>
  <si>
    <t>MasterCAM机械设计与加工</t>
  </si>
  <si>
    <t>B001030</t>
  </si>
  <si>
    <t>计算机辅助设计与制造(CAXA)</t>
  </si>
  <si>
    <t>B004287</t>
  </si>
  <si>
    <t>Pro/E机械设计</t>
  </si>
  <si>
    <t>B000317</t>
  </si>
  <si>
    <t>数控编程与加工技术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</si>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</sst>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黑体"/>
      <family val="3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1"/>
      <name val="微软雅黑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1" applyNumberFormat="0" applyProtection="0">
      <alignment horizontal="left"/>
    </xf>
    <xf numFmtId="0" fontId="5" fillId="20" borderId="1" applyNumberFormat="0" applyProtection="0">
      <alignment horizontal="left"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6" applyNumberFormat="0" applyAlignment="0" applyProtection="0"/>
    <xf numFmtId="0" fontId="36" fillId="24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3" borderId="9" applyNumberFormat="0" applyAlignment="0" applyProtection="0"/>
    <xf numFmtId="0" fontId="42" fillId="32" borderId="6" applyNumberFormat="0" applyAlignment="0" applyProtection="0"/>
    <xf numFmtId="0" fontId="43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183" fontId="0" fillId="0" borderId="12" xfId="35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xls-style-2" xfId="33"/>
    <cellStyle name="xls-style-5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PageLayoutView="0" workbookViewId="0" topLeftCell="A1">
      <selection activeCell="S12" sqref="S12"/>
    </sheetView>
  </sheetViews>
  <sheetFormatPr defaultColWidth="8.75390625" defaultRowHeight="14.25"/>
  <cols>
    <col min="1" max="1" width="4.00390625" style="3" customWidth="1"/>
    <col min="2" max="2" width="4.125" style="3" customWidth="1"/>
    <col min="3" max="3" width="9.25390625" style="3" bestFit="1" customWidth="1"/>
    <col min="4" max="4" width="19.75390625" style="3" bestFit="1" customWidth="1"/>
    <col min="5" max="5" width="3.625" style="3" bestFit="1" customWidth="1"/>
    <col min="6" max="6" width="5.50390625" style="3" bestFit="1" customWidth="1"/>
    <col min="7" max="8" width="6.50390625" style="3" bestFit="1" customWidth="1"/>
    <col min="9" max="9" width="6.25390625" style="3" bestFit="1" customWidth="1"/>
    <col min="10" max="14" width="3.25390625" style="19" bestFit="1" customWidth="1"/>
    <col min="15" max="15" width="3.25390625" style="3" bestFit="1" customWidth="1"/>
    <col min="16" max="17" width="5.25390625" style="3" bestFit="1" customWidth="1"/>
    <col min="18" max="16384" width="8.75390625" style="3" customWidth="1"/>
  </cols>
  <sheetData>
    <row r="1" spans="1:17" ht="40.5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" customHeight="1">
      <c r="A2" s="26" t="s">
        <v>27</v>
      </c>
      <c r="B2" s="26" t="s">
        <v>28</v>
      </c>
      <c r="C2" s="36" t="s">
        <v>29</v>
      </c>
      <c r="D2" s="30" t="s">
        <v>30</v>
      </c>
      <c r="E2" s="26" t="s">
        <v>77</v>
      </c>
      <c r="F2" s="26" t="s">
        <v>32</v>
      </c>
      <c r="G2" s="33" t="s">
        <v>33</v>
      </c>
      <c r="H2" s="33"/>
      <c r="I2" s="33"/>
      <c r="J2" s="33"/>
      <c r="K2" s="33"/>
      <c r="L2" s="33"/>
      <c r="M2" s="33"/>
      <c r="N2" s="33"/>
      <c r="O2" s="33" t="s">
        <v>34</v>
      </c>
      <c r="P2" s="33"/>
      <c r="Q2" s="33"/>
    </row>
    <row r="3" spans="1:17" ht="60" customHeight="1">
      <c r="A3" s="28"/>
      <c r="B3" s="28"/>
      <c r="C3" s="37"/>
      <c r="D3" s="31"/>
      <c r="E3" s="28"/>
      <c r="F3" s="28"/>
      <c r="G3" s="26" t="s">
        <v>35</v>
      </c>
      <c r="H3" s="26" t="s">
        <v>36</v>
      </c>
      <c r="I3" s="26" t="s">
        <v>37</v>
      </c>
      <c r="J3" s="26" t="s">
        <v>38</v>
      </c>
      <c r="K3" s="26" t="s">
        <v>39</v>
      </c>
      <c r="L3" s="26" t="s">
        <v>40</v>
      </c>
      <c r="M3" s="26" t="s">
        <v>41</v>
      </c>
      <c r="N3" s="26" t="s">
        <v>42</v>
      </c>
      <c r="O3" s="26" t="s">
        <v>43</v>
      </c>
      <c r="P3" s="34" t="s">
        <v>44</v>
      </c>
      <c r="Q3" s="35"/>
    </row>
    <row r="4" spans="1:17" ht="20.25" customHeight="1">
      <c r="A4" s="27"/>
      <c r="B4" s="27"/>
      <c r="C4" s="38"/>
      <c r="D4" s="32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6" t="s">
        <v>45</v>
      </c>
      <c r="Q4" s="6" t="s">
        <v>46</v>
      </c>
    </row>
    <row r="5" spans="1:17" ht="27" customHeight="1">
      <c r="A5" s="26" t="s">
        <v>47</v>
      </c>
      <c r="B5" s="5">
        <v>1</v>
      </c>
      <c r="C5" s="7" t="s">
        <v>8</v>
      </c>
      <c r="D5" s="7" t="s">
        <v>48</v>
      </c>
      <c r="E5" s="5">
        <v>3</v>
      </c>
      <c r="F5" s="5">
        <f>E5*18</f>
        <v>54</v>
      </c>
      <c r="G5" s="5">
        <f>F5-H5</f>
        <v>42</v>
      </c>
      <c r="H5" s="5">
        <v>12</v>
      </c>
      <c r="I5" s="5"/>
      <c r="J5" s="5" t="s">
        <v>49</v>
      </c>
      <c r="K5" s="5"/>
      <c r="L5" s="5"/>
      <c r="M5" s="5"/>
      <c r="N5" s="5"/>
      <c r="O5" s="8"/>
      <c r="P5" s="5" t="s">
        <v>49</v>
      </c>
      <c r="Q5" s="8"/>
    </row>
    <row r="6" spans="1:17" ht="27" customHeight="1">
      <c r="A6" s="28"/>
      <c r="B6" s="5">
        <v>2</v>
      </c>
      <c r="C6" s="9" t="s">
        <v>9</v>
      </c>
      <c r="D6" s="9" t="s">
        <v>50</v>
      </c>
      <c r="E6" s="10">
        <v>3</v>
      </c>
      <c r="F6" s="5">
        <f aca="true" t="shared" si="0" ref="F6:F27">E6*18</f>
        <v>54</v>
      </c>
      <c r="G6" s="5">
        <f aca="true" t="shared" si="1" ref="G6:G25">F6-H6</f>
        <v>42</v>
      </c>
      <c r="H6" s="5">
        <v>12</v>
      </c>
      <c r="I6" s="5"/>
      <c r="J6" s="10" t="s">
        <v>49</v>
      </c>
      <c r="K6" s="10"/>
      <c r="L6" s="10"/>
      <c r="M6" s="10"/>
      <c r="N6" s="10"/>
      <c r="O6" s="11"/>
      <c r="P6" s="5" t="s">
        <v>49</v>
      </c>
      <c r="Q6" s="8"/>
    </row>
    <row r="7" spans="1:17" ht="27" customHeight="1">
      <c r="A7" s="28"/>
      <c r="B7" s="5">
        <v>3</v>
      </c>
      <c r="C7" s="9" t="s">
        <v>10</v>
      </c>
      <c r="D7" s="9" t="s">
        <v>3</v>
      </c>
      <c r="E7" s="10">
        <v>3</v>
      </c>
      <c r="F7" s="5">
        <f t="shared" si="0"/>
        <v>54</v>
      </c>
      <c r="G7" s="5">
        <f t="shared" si="1"/>
        <v>42</v>
      </c>
      <c r="H7" s="5">
        <v>12</v>
      </c>
      <c r="I7" s="5"/>
      <c r="J7" s="10" t="s">
        <v>49</v>
      </c>
      <c r="K7" s="10"/>
      <c r="L7" s="10"/>
      <c r="M7" s="10"/>
      <c r="N7" s="10"/>
      <c r="O7" s="11"/>
      <c r="P7" s="5" t="s">
        <v>49</v>
      </c>
      <c r="Q7" s="8"/>
    </row>
    <row r="8" spans="1:17" ht="27" customHeight="1">
      <c r="A8" s="28"/>
      <c r="B8" s="5">
        <v>4</v>
      </c>
      <c r="C8" s="7" t="s">
        <v>6</v>
      </c>
      <c r="D8" s="9" t="s">
        <v>51</v>
      </c>
      <c r="E8" s="5">
        <v>5</v>
      </c>
      <c r="F8" s="5">
        <f t="shared" si="0"/>
        <v>90</v>
      </c>
      <c r="G8" s="5">
        <f t="shared" si="1"/>
        <v>75</v>
      </c>
      <c r="H8" s="5">
        <v>15</v>
      </c>
      <c r="I8" s="5"/>
      <c r="J8" s="5" t="s">
        <v>49</v>
      </c>
      <c r="K8" s="5"/>
      <c r="L8" s="5"/>
      <c r="M8" s="5"/>
      <c r="N8" s="5"/>
      <c r="O8" s="8"/>
      <c r="P8" s="5" t="s">
        <v>49</v>
      </c>
      <c r="Q8" s="8"/>
    </row>
    <row r="9" spans="1:17" ht="27" customHeight="1">
      <c r="A9" s="28"/>
      <c r="B9" s="5">
        <v>5</v>
      </c>
      <c r="C9" s="7" t="s">
        <v>7</v>
      </c>
      <c r="D9" s="12" t="s">
        <v>52</v>
      </c>
      <c r="E9" s="5">
        <v>3</v>
      </c>
      <c r="F9" s="5">
        <f t="shared" si="0"/>
        <v>54</v>
      </c>
      <c r="G9" s="5">
        <f t="shared" si="1"/>
        <v>39</v>
      </c>
      <c r="H9" s="5">
        <v>15</v>
      </c>
      <c r="I9" s="5"/>
      <c r="J9" s="5"/>
      <c r="K9" s="5" t="s">
        <v>49</v>
      </c>
      <c r="L9" s="5"/>
      <c r="M9" s="5"/>
      <c r="N9" s="5"/>
      <c r="O9" s="8"/>
      <c r="P9" s="5" t="s">
        <v>49</v>
      </c>
      <c r="Q9" s="8"/>
    </row>
    <row r="10" spans="1:17" ht="27" customHeight="1">
      <c r="A10" s="28"/>
      <c r="B10" s="5">
        <v>6</v>
      </c>
      <c r="C10" s="13" t="s">
        <v>11</v>
      </c>
      <c r="D10" s="7" t="s">
        <v>53</v>
      </c>
      <c r="E10" s="14">
        <v>3</v>
      </c>
      <c r="F10" s="5">
        <f t="shared" si="0"/>
        <v>54</v>
      </c>
      <c r="G10" s="5">
        <f t="shared" si="1"/>
        <v>39</v>
      </c>
      <c r="H10" s="5">
        <v>15</v>
      </c>
      <c r="I10" s="5"/>
      <c r="J10" s="14"/>
      <c r="K10" s="14" t="s">
        <v>49</v>
      </c>
      <c r="L10" s="14"/>
      <c r="M10" s="14"/>
      <c r="N10" s="14"/>
      <c r="O10" s="15"/>
      <c r="P10" s="5" t="s">
        <v>49</v>
      </c>
      <c r="Q10" s="8"/>
    </row>
    <row r="11" spans="1:17" ht="27" customHeight="1">
      <c r="A11" s="28"/>
      <c r="B11" s="5">
        <v>7</v>
      </c>
      <c r="C11" s="13" t="s">
        <v>12</v>
      </c>
      <c r="D11" s="12" t="s">
        <v>54</v>
      </c>
      <c r="E11" s="5">
        <v>5</v>
      </c>
      <c r="F11" s="5">
        <f t="shared" si="0"/>
        <v>90</v>
      </c>
      <c r="G11" s="5">
        <f t="shared" si="1"/>
        <v>78</v>
      </c>
      <c r="H11" s="5">
        <v>12</v>
      </c>
      <c r="I11" s="5"/>
      <c r="J11" s="5"/>
      <c r="K11" s="5" t="s">
        <v>49</v>
      </c>
      <c r="L11" s="5"/>
      <c r="M11" s="5"/>
      <c r="N11" s="5"/>
      <c r="O11" s="8"/>
      <c r="P11" s="5" t="s">
        <v>49</v>
      </c>
      <c r="Q11" s="8"/>
    </row>
    <row r="12" spans="1:17" ht="27" customHeight="1">
      <c r="A12" s="28"/>
      <c r="B12" s="5">
        <v>8</v>
      </c>
      <c r="C12" s="13" t="s">
        <v>13</v>
      </c>
      <c r="D12" s="13" t="s">
        <v>55</v>
      </c>
      <c r="E12" s="14">
        <v>3</v>
      </c>
      <c r="F12" s="5">
        <f t="shared" si="0"/>
        <v>54</v>
      </c>
      <c r="G12" s="5">
        <f t="shared" si="1"/>
        <v>42</v>
      </c>
      <c r="H12" s="5">
        <v>12</v>
      </c>
      <c r="I12" s="5"/>
      <c r="J12" s="14" t="s">
        <v>49</v>
      </c>
      <c r="K12" s="14"/>
      <c r="L12" s="14"/>
      <c r="M12" s="14"/>
      <c r="N12" s="14"/>
      <c r="O12" s="15"/>
      <c r="P12" s="5" t="s">
        <v>49</v>
      </c>
      <c r="Q12" s="8"/>
    </row>
    <row r="13" spans="1:17" ht="27" customHeight="1">
      <c r="A13" s="27"/>
      <c r="B13" s="5">
        <v>9</v>
      </c>
      <c r="C13" s="13" t="s">
        <v>14</v>
      </c>
      <c r="D13" s="13" t="s">
        <v>4</v>
      </c>
      <c r="E13" s="14">
        <v>2</v>
      </c>
      <c r="F13" s="5">
        <f t="shared" si="0"/>
        <v>36</v>
      </c>
      <c r="G13" s="5">
        <f t="shared" si="1"/>
        <v>27</v>
      </c>
      <c r="H13" s="5">
        <v>9</v>
      </c>
      <c r="I13" s="5"/>
      <c r="J13" s="14"/>
      <c r="K13" s="14"/>
      <c r="L13" s="14"/>
      <c r="M13" s="14" t="s">
        <v>49</v>
      </c>
      <c r="N13" s="14"/>
      <c r="O13" s="15"/>
      <c r="P13" s="5" t="s">
        <v>49</v>
      </c>
      <c r="Q13" s="8"/>
    </row>
    <row r="14" spans="1:17" ht="27" customHeight="1">
      <c r="A14" s="26" t="s">
        <v>56</v>
      </c>
      <c r="B14" s="5">
        <v>10</v>
      </c>
      <c r="C14" s="7" t="s">
        <v>15</v>
      </c>
      <c r="D14" s="13" t="s">
        <v>57</v>
      </c>
      <c r="E14" s="14">
        <v>4</v>
      </c>
      <c r="F14" s="5">
        <f t="shared" si="0"/>
        <v>72</v>
      </c>
      <c r="G14" s="5">
        <f t="shared" si="1"/>
        <v>57</v>
      </c>
      <c r="H14" s="5">
        <v>15</v>
      </c>
      <c r="I14" s="5"/>
      <c r="J14" s="5"/>
      <c r="K14" s="5" t="s">
        <v>49</v>
      </c>
      <c r="L14" s="5"/>
      <c r="M14" s="5"/>
      <c r="N14" s="5"/>
      <c r="O14" s="8"/>
      <c r="P14" s="5" t="s">
        <v>49</v>
      </c>
      <c r="Q14" s="8"/>
    </row>
    <row r="15" spans="1:17" ht="27" customHeight="1">
      <c r="A15" s="28"/>
      <c r="B15" s="5">
        <v>11</v>
      </c>
      <c r="C15" s="7" t="s">
        <v>16</v>
      </c>
      <c r="D15" s="13" t="s">
        <v>0</v>
      </c>
      <c r="E15" s="14">
        <v>4</v>
      </c>
      <c r="F15" s="5">
        <f t="shared" si="0"/>
        <v>72</v>
      </c>
      <c r="G15" s="5">
        <f t="shared" si="1"/>
        <v>57</v>
      </c>
      <c r="H15" s="5">
        <v>15</v>
      </c>
      <c r="I15" s="5"/>
      <c r="J15" s="5"/>
      <c r="K15" s="5" t="s">
        <v>49</v>
      </c>
      <c r="L15" s="5"/>
      <c r="M15" s="5"/>
      <c r="N15" s="5"/>
      <c r="O15" s="8"/>
      <c r="P15" s="5" t="s">
        <v>49</v>
      </c>
      <c r="Q15" s="8"/>
    </row>
    <row r="16" spans="1:17" ht="27" customHeight="1">
      <c r="A16" s="28"/>
      <c r="B16" s="5">
        <v>12</v>
      </c>
      <c r="C16" s="7" t="s">
        <v>17</v>
      </c>
      <c r="D16" s="13" t="s">
        <v>58</v>
      </c>
      <c r="E16" s="14">
        <v>4</v>
      </c>
      <c r="F16" s="5">
        <f t="shared" si="0"/>
        <v>72</v>
      </c>
      <c r="G16" s="5">
        <f t="shared" si="1"/>
        <v>57</v>
      </c>
      <c r="H16" s="5">
        <v>15</v>
      </c>
      <c r="I16" s="5"/>
      <c r="J16" s="5"/>
      <c r="K16" s="5"/>
      <c r="L16" s="5" t="s">
        <v>49</v>
      </c>
      <c r="M16" s="5"/>
      <c r="N16" s="5"/>
      <c r="O16" s="8"/>
      <c r="P16" s="5" t="s">
        <v>49</v>
      </c>
      <c r="Q16" s="8"/>
    </row>
    <row r="17" spans="1:17" ht="27" customHeight="1">
      <c r="A17" s="28"/>
      <c r="B17" s="5">
        <v>13</v>
      </c>
      <c r="C17" s="7" t="s">
        <v>18</v>
      </c>
      <c r="D17" s="13" t="s">
        <v>59</v>
      </c>
      <c r="E17" s="14">
        <v>5</v>
      </c>
      <c r="F17" s="5">
        <f t="shared" si="0"/>
        <v>90</v>
      </c>
      <c r="G17" s="5">
        <f t="shared" si="1"/>
        <v>72</v>
      </c>
      <c r="H17" s="5">
        <v>18</v>
      </c>
      <c r="I17" s="5"/>
      <c r="J17" s="5"/>
      <c r="K17" s="5"/>
      <c r="L17" s="5" t="s">
        <v>49</v>
      </c>
      <c r="M17" s="5"/>
      <c r="N17" s="5"/>
      <c r="O17" s="8"/>
      <c r="P17" s="5" t="s">
        <v>49</v>
      </c>
      <c r="Q17" s="8"/>
    </row>
    <row r="18" spans="1:17" ht="27" customHeight="1">
      <c r="A18" s="28"/>
      <c r="B18" s="5">
        <v>14</v>
      </c>
      <c r="C18" s="7" t="s">
        <v>19</v>
      </c>
      <c r="D18" s="13" t="s">
        <v>60</v>
      </c>
      <c r="E18" s="14">
        <v>5</v>
      </c>
      <c r="F18" s="5">
        <f t="shared" si="0"/>
        <v>90</v>
      </c>
      <c r="G18" s="5">
        <f t="shared" si="1"/>
        <v>72</v>
      </c>
      <c r="H18" s="5">
        <v>18</v>
      </c>
      <c r="I18" s="5"/>
      <c r="J18" s="5"/>
      <c r="K18" s="5"/>
      <c r="L18" s="5" t="s">
        <v>49</v>
      </c>
      <c r="M18" s="5"/>
      <c r="N18" s="5"/>
      <c r="O18" s="8"/>
      <c r="P18" s="5" t="s">
        <v>49</v>
      </c>
      <c r="Q18" s="8"/>
    </row>
    <row r="19" spans="1:17" ht="27" customHeight="1">
      <c r="A19" s="27"/>
      <c r="B19" s="5">
        <v>15</v>
      </c>
      <c r="C19" s="7" t="s">
        <v>20</v>
      </c>
      <c r="D19" s="13" t="s">
        <v>61</v>
      </c>
      <c r="E19" s="14">
        <v>4</v>
      </c>
      <c r="F19" s="5">
        <f t="shared" si="0"/>
        <v>72</v>
      </c>
      <c r="G19" s="5">
        <f t="shared" si="1"/>
        <v>57</v>
      </c>
      <c r="H19" s="5">
        <v>15</v>
      </c>
      <c r="I19" s="5"/>
      <c r="J19" s="5"/>
      <c r="K19" s="5"/>
      <c r="L19" s="5" t="s">
        <v>49</v>
      </c>
      <c r="M19" s="5"/>
      <c r="N19" s="5"/>
      <c r="O19" s="8"/>
      <c r="P19" s="5" t="s">
        <v>49</v>
      </c>
      <c r="Q19" s="8"/>
    </row>
    <row r="20" spans="1:17" ht="29.25" customHeight="1">
      <c r="A20" s="28" t="s">
        <v>62</v>
      </c>
      <c r="B20" s="5">
        <v>16</v>
      </c>
      <c r="C20" s="13" t="s">
        <v>21</v>
      </c>
      <c r="D20" s="13" t="s">
        <v>63</v>
      </c>
      <c r="E20" s="14">
        <v>5</v>
      </c>
      <c r="F20" s="5">
        <f t="shared" si="0"/>
        <v>90</v>
      </c>
      <c r="G20" s="5">
        <f t="shared" si="1"/>
        <v>72</v>
      </c>
      <c r="H20" s="5">
        <v>18</v>
      </c>
      <c r="I20" s="5"/>
      <c r="J20" s="5"/>
      <c r="K20" s="5"/>
      <c r="L20" s="5"/>
      <c r="M20" s="5" t="s">
        <v>49</v>
      </c>
      <c r="N20" s="5"/>
      <c r="O20" s="8"/>
      <c r="P20" s="5" t="s">
        <v>49</v>
      </c>
      <c r="Q20" s="8"/>
    </row>
    <row r="21" spans="1:17" ht="29.25" customHeight="1">
      <c r="A21" s="28"/>
      <c r="B21" s="5">
        <v>17</v>
      </c>
      <c r="C21" s="7" t="s">
        <v>22</v>
      </c>
      <c r="D21" s="13" t="s">
        <v>23</v>
      </c>
      <c r="E21" s="14">
        <v>5</v>
      </c>
      <c r="F21" s="5">
        <f t="shared" si="0"/>
        <v>90</v>
      </c>
      <c r="G21" s="5">
        <f t="shared" si="1"/>
        <v>75</v>
      </c>
      <c r="H21" s="5">
        <v>15</v>
      </c>
      <c r="I21" s="5"/>
      <c r="J21" s="5"/>
      <c r="K21" s="5"/>
      <c r="L21" s="5"/>
      <c r="M21" s="5" t="s">
        <v>49</v>
      </c>
      <c r="N21" s="5"/>
      <c r="O21" s="8"/>
      <c r="P21" s="5" t="s">
        <v>49</v>
      </c>
      <c r="Q21" s="8"/>
    </row>
    <row r="22" spans="1:17" ht="29.25" customHeight="1">
      <c r="A22" s="28"/>
      <c r="B22" s="5">
        <v>18</v>
      </c>
      <c r="C22" s="7" t="s">
        <v>24</v>
      </c>
      <c r="D22" s="13" t="s">
        <v>64</v>
      </c>
      <c r="E22" s="14">
        <v>4</v>
      </c>
      <c r="F22" s="5">
        <f t="shared" si="0"/>
        <v>72</v>
      </c>
      <c r="G22" s="5">
        <f t="shared" si="1"/>
        <v>54</v>
      </c>
      <c r="H22" s="5">
        <v>18</v>
      </c>
      <c r="I22" s="5"/>
      <c r="J22" s="5"/>
      <c r="K22" s="5"/>
      <c r="L22" s="5" t="s">
        <v>49</v>
      </c>
      <c r="M22" s="5"/>
      <c r="N22" s="5"/>
      <c r="O22" s="8"/>
      <c r="P22" s="5" t="s">
        <v>49</v>
      </c>
      <c r="Q22" s="8"/>
    </row>
    <row r="23" spans="1:17" ht="29.25" customHeight="1">
      <c r="A23" s="27"/>
      <c r="B23" s="5">
        <v>19</v>
      </c>
      <c r="C23" s="7" t="s">
        <v>25</v>
      </c>
      <c r="D23" s="13" t="s">
        <v>65</v>
      </c>
      <c r="E23" s="14">
        <v>4</v>
      </c>
      <c r="F23" s="5">
        <f t="shared" si="0"/>
        <v>72</v>
      </c>
      <c r="G23" s="5">
        <f t="shared" si="1"/>
        <v>54</v>
      </c>
      <c r="H23" s="5">
        <v>18</v>
      </c>
      <c r="I23" s="5"/>
      <c r="J23" s="5"/>
      <c r="K23" s="5"/>
      <c r="L23" s="5"/>
      <c r="M23" s="5" t="s">
        <v>49</v>
      </c>
      <c r="N23" s="5"/>
      <c r="O23" s="8"/>
      <c r="P23" s="5" t="s">
        <v>49</v>
      </c>
      <c r="Q23" s="8"/>
    </row>
    <row r="24" spans="1:17" ht="27" customHeight="1">
      <c r="A24" s="26" t="s">
        <v>66</v>
      </c>
      <c r="B24" s="5">
        <v>20</v>
      </c>
      <c r="C24" s="7" t="s">
        <v>67</v>
      </c>
      <c r="D24" s="7" t="s">
        <v>68</v>
      </c>
      <c r="E24" s="14">
        <v>3</v>
      </c>
      <c r="F24" s="5">
        <f t="shared" si="0"/>
        <v>54</v>
      </c>
      <c r="G24" s="5">
        <f t="shared" si="1"/>
        <v>42</v>
      </c>
      <c r="H24" s="5">
        <v>12</v>
      </c>
      <c r="I24" s="5"/>
      <c r="J24" s="5" t="s">
        <v>49</v>
      </c>
      <c r="K24" s="5"/>
      <c r="L24" s="5"/>
      <c r="M24" s="5"/>
      <c r="N24" s="5"/>
      <c r="O24" s="5" t="s">
        <v>49</v>
      </c>
      <c r="P24" s="8"/>
      <c r="Q24" s="8"/>
    </row>
    <row r="25" spans="1:17" ht="27" customHeight="1">
      <c r="A25" s="28"/>
      <c r="B25" s="5">
        <v>21</v>
      </c>
      <c r="C25" s="7" t="s">
        <v>69</v>
      </c>
      <c r="D25" s="7" t="s">
        <v>70</v>
      </c>
      <c r="E25" s="14">
        <v>3</v>
      </c>
      <c r="F25" s="5">
        <f t="shared" si="0"/>
        <v>54</v>
      </c>
      <c r="G25" s="5">
        <f t="shared" si="1"/>
        <v>42</v>
      </c>
      <c r="H25" s="5">
        <v>12</v>
      </c>
      <c r="I25" s="5"/>
      <c r="J25" s="5"/>
      <c r="K25" s="5"/>
      <c r="L25" s="5"/>
      <c r="M25" s="5"/>
      <c r="N25" s="5" t="s">
        <v>49</v>
      </c>
      <c r="O25" s="5" t="s">
        <v>49</v>
      </c>
      <c r="P25" s="8"/>
      <c r="Q25" s="8"/>
    </row>
    <row r="26" spans="1:17" ht="27" customHeight="1">
      <c r="A26" s="28"/>
      <c r="B26" s="5">
        <v>22</v>
      </c>
      <c r="C26" s="7" t="s">
        <v>71</v>
      </c>
      <c r="D26" s="7" t="s">
        <v>72</v>
      </c>
      <c r="E26" s="14">
        <v>4</v>
      </c>
      <c r="F26" s="5">
        <f t="shared" si="0"/>
        <v>72</v>
      </c>
      <c r="G26" s="5">
        <v>0</v>
      </c>
      <c r="H26" s="5">
        <v>8</v>
      </c>
      <c r="I26" s="5">
        <v>64</v>
      </c>
      <c r="J26" s="5"/>
      <c r="K26" s="5"/>
      <c r="L26" s="5"/>
      <c r="M26" s="5"/>
      <c r="N26" s="5" t="s">
        <v>49</v>
      </c>
      <c r="O26" s="5" t="s">
        <v>49</v>
      </c>
      <c r="P26" s="8"/>
      <c r="Q26" s="8"/>
    </row>
    <row r="27" spans="1:17" ht="27" customHeight="1">
      <c r="A27" s="27"/>
      <c r="B27" s="5">
        <v>23</v>
      </c>
      <c r="C27" s="7" t="s">
        <v>2</v>
      </c>
      <c r="D27" s="7" t="s">
        <v>73</v>
      </c>
      <c r="E27" s="5">
        <v>6</v>
      </c>
      <c r="F27" s="5">
        <f t="shared" si="0"/>
        <v>108</v>
      </c>
      <c r="G27" s="5">
        <v>8</v>
      </c>
      <c r="H27" s="5">
        <v>18</v>
      </c>
      <c r="I27" s="5">
        <v>82</v>
      </c>
      <c r="J27" s="5"/>
      <c r="K27" s="5"/>
      <c r="L27" s="5"/>
      <c r="M27" s="5"/>
      <c r="N27" s="5" t="s">
        <v>49</v>
      </c>
      <c r="O27" s="5" t="s">
        <v>49</v>
      </c>
      <c r="P27" s="8"/>
      <c r="Q27" s="8"/>
    </row>
    <row r="28" spans="1:17" ht="24" customHeight="1">
      <c r="A28" s="16"/>
      <c r="B28" s="29" t="s">
        <v>74</v>
      </c>
      <c r="C28" s="29"/>
      <c r="D28" s="29"/>
      <c r="E28" s="5">
        <f>SUM(E5:E27)</f>
        <v>90</v>
      </c>
      <c r="F28" s="5">
        <f>SUM(F5:F27)</f>
        <v>1620</v>
      </c>
      <c r="G28" s="5">
        <f>SUM(G5:G27)</f>
        <v>1145</v>
      </c>
      <c r="H28" s="5">
        <f>SUM(H5:H27)</f>
        <v>329</v>
      </c>
      <c r="I28" s="5">
        <f>SUM(I5:I27)</f>
        <v>146</v>
      </c>
      <c r="J28" s="5"/>
      <c r="K28" s="5"/>
      <c r="L28" s="5"/>
      <c r="M28" s="5"/>
      <c r="N28" s="17"/>
      <c r="O28" s="39"/>
      <c r="P28" s="40"/>
      <c r="Q28" s="41"/>
    </row>
    <row r="29" spans="1:17" ht="23.25" customHeight="1">
      <c r="A29" s="33" t="s">
        <v>75</v>
      </c>
      <c r="B29" s="33"/>
      <c r="C29" s="33"/>
      <c r="D29" s="33"/>
      <c r="E29" s="33"/>
      <c r="F29" s="33"/>
      <c r="G29" s="18">
        <f>G28/$F$28</f>
        <v>0.7067901234567902</v>
      </c>
      <c r="H29" s="18">
        <f>H28/$F$28</f>
        <v>0.20308641975308642</v>
      </c>
      <c r="I29" s="18">
        <f>I28/$F$28</f>
        <v>0.09012345679012346</v>
      </c>
      <c r="J29" s="6"/>
      <c r="K29" s="6"/>
      <c r="L29" s="6"/>
      <c r="M29" s="6"/>
      <c r="N29" s="6"/>
      <c r="O29" s="42"/>
      <c r="P29" s="43"/>
      <c r="Q29" s="44"/>
    </row>
    <row r="30" spans="1:4" ht="21.75" customHeight="1">
      <c r="A30" s="2" t="s">
        <v>76</v>
      </c>
      <c r="D30" s="1"/>
    </row>
  </sheetData>
  <sheetProtection/>
  <mergeCells count="26">
    <mergeCell ref="A29:F29"/>
    <mergeCell ref="O28:Q29"/>
    <mergeCell ref="I3:I4"/>
    <mergeCell ref="J3:J4"/>
    <mergeCell ref="K3:K4"/>
    <mergeCell ref="L3:L4"/>
    <mergeCell ref="M3:M4"/>
    <mergeCell ref="N3:N4"/>
    <mergeCell ref="A14:A19"/>
    <mergeCell ref="A20:A23"/>
    <mergeCell ref="O2:Q2"/>
    <mergeCell ref="O3:O4"/>
    <mergeCell ref="P3:Q3"/>
    <mergeCell ref="B2:B4"/>
    <mergeCell ref="A2:A4"/>
    <mergeCell ref="C2:C4"/>
    <mergeCell ref="A1:Q1"/>
    <mergeCell ref="G3:G4"/>
    <mergeCell ref="H3:H4"/>
    <mergeCell ref="A24:A27"/>
    <mergeCell ref="B28:D28"/>
    <mergeCell ref="A5:A13"/>
    <mergeCell ref="D2:D4"/>
    <mergeCell ref="E2:E4"/>
    <mergeCell ref="F2:F4"/>
    <mergeCell ref="G2:N2"/>
  </mergeCells>
  <printOptions/>
  <pageMargins left="0.75" right="0.75" top="0.71" bottom="0.8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4">
      <selection activeCell="T8" sqref="T8"/>
    </sheetView>
  </sheetViews>
  <sheetFormatPr defaultColWidth="8.75390625" defaultRowHeight="14.25"/>
  <cols>
    <col min="1" max="1" width="4.00390625" style="3" customWidth="1"/>
    <col min="2" max="2" width="4.125" style="3" customWidth="1"/>
    <col min="3" max="3" width="9.25390625" style="3" bestFit="1" customWidth="1"/>
    <col min="4" max="4" width="19.75390625" style="3" bestFit="1" customWidth="1"/>
    <col min="5" max="5" width="3.625" style="3" bestFit="1" customWidth="1"/>
    <col min="6" max="6" width="5.375" style="3" bestFit="1" customWidth="1"/>
    <col min="7" max="7" width="6.375" style="3" bestFit="1" customWidth="1"/>
    <col min="8" max="8" width="6.125" style="3" customWidth="1"/>
    <col min="9" max="9" width="6.25390625" style="3" bestFit="1" customWidth="1"/>
    <col min="10" max="14" width="3.25390625" style="19" bestFit="1" customWidth="1"/>
    <col min="15" max="15" width="3.25390625" style="3" bestFit="1" customWidth="1"/>
    <col min="16" max="17" width="5.25390625" style="3" bestFit="1" customWidth="1"/>
    <col min="18" max="16384" width="8.75390625" style="3" customWidth="1"/>
  </cols>
  <sheetData>
    <row r="1" spans="1:17" ht="40.5" customHeight="1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" customHeight="1">
      <c r="A2" s="26" t="s">
        <v>27</v>
      </c>
      <c r="B2" s="26" t="s">
        <v>28</v>
      </c>
      <c r="C2" s="36" t="s">
        <v>29</v>
      </c>
      <c r="D2" s="30" t="s">
        <v>30</v>
      </c>
      <c r="E2" s="26" t="s">
        <v>31</v>
      </c>
      <c r="F2" s="26" t="s">
        <v>32</v>
      </c>
      <c r="G2" s="33" t="s">
        <v>33</v>
      </c>
      <c r="H2" s="33"/>
      <c r="I2" s="33"/>
      <c r="J2" s="33"/>
      <c r="K2" s="33"/>
      <c r="L2" s="33"/>
      <c r="M2" s="33"/>
      <c r="N2" s="33"/>
      <c r="O2" s="33" t="s">
        <v>34</v>
      </c>
      <c r="P2" s="33"/>
      <c r="Q2" s="33"/>
    </row>
    <row r="3" spans="1:17" ht="60" customHeight="1">
      <c r="A3" s="28"/>
      <c r="B3" s="28"/>
      <c r="C3" s="37"/>
      <c r="D3" s="31"/>
      <c r="E3" s="28"/>
      <c r="F3" s="28"/>
      <c r="G3" s="26" t="s">
        <v>35</v>
      </c>
      <c r="H3" s="26" t="s">
        <v>36</v>
      </c>
      <c r="I3" s="26" t="s">
        <v>37</v>
      </c>
      <c r="J3" s="26" t="s">
        <v>38</v>
      </c>
      <c r="K3" s="26" t="s">
        <v>39</v>
      </c>
      <c r="L3" s="26" t="s">
        <v>40</v>
      </c>
      <c r="M3" s="26" t="s">
        <v>41</v>
      </c>
      <c r="N3" s="26" t="s">
        <v>42</v>
      </c>
      <c r="O3" s="26" t="s">
        <v>43</v>
      </c>
      <c r="P3" s="34" t="s">
        <v>44</v>
      </c>
      <c r="Q3" s="35"/>
    </row>
    <row r="4" spans="1:17" ht="20.25" customHeight="1">
      <c r="A4" s="27"/>
      <c r="B4" s="27"/>
      <c r="C4" s="38"/>
      <c r="D4" s="32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6" t="s">
        <v>45</v>
      </c>
      <c r="Q4" s="6" t="s">
        <v>46</v>
      </c>
    </row>
    <row r="5" spans="1:17" ht="27" customHeight="1">
      <c r="A5" s="26" t="s">
        <v>47</v>
      </c>
      <c r="B5" s="5">
        <v>1</v>
      </c>
      <c r="C5" s="7" t="s">
        <v>8</v>
      </c>
      <c r="D5" s="7" t="s">
        <v>48</v>
      </c>
      <c r="E5" s="5">
        <v>3</v>
      </c>
      <c r="F5" s="5">
        <f>E5*18</f>
        <v>54</v>
      </c>
      <c r="G5" s="5">
        <f>F5-H5</f>
        <v>42</v>
      </c>
      <c r="H5" s="5">
        <v>12</v>
      </c>
      <c r="I5" s="8"/>
      <c r="J5" s="5" t="s">
        <v>49</v>
      </c>
      <c r="K5" s="5"/>
      <c r="L5" s="5"/>
      <c r="M5" s="5"/>
      <c r="N5" s="5"/>
      <c r="O5" s="8"/>
      <c r="P5" s="5" t="s">
        <v>49</v>
      </c>
      <c r="Q5" s="8"/>
    </row>
    <row r="6" spans="1:17" ht="27" customHeight="1">
      <c r="A6" s="28"/>
      <c r="B6" s="5">
        <v>2</v>
      </c>
      <c r="C6" s="9" t="s">
        <v>9</v>
      </c>
      <c r="D6" s="9" t="s">
        <v>50</v>
      </c>
      <c r="E6" s="14">
        <v>3</v>
      </c>
      <c r="F6" s="14">
        <f aca="true" t="shared" si="0" ref="F6:F28">E6*18</f>
        <v>54</v>
      </c>
      <c r="G6" s="14">
        <f aca="true" t="shared" si="1" ref="G6:G25">F6-H6</f>
        <v>42</v>
      </c>
      <c r="H6" s="14">
        <v>12</v>
      </c>
      <c r="I6" s="8"/>
      <c r="J6" s="14" t="s">
        <v>49</v>
      </c>
      <c r="K6" s="14"/>
      <c r="L6" s="14"/>
      <c r="M6" s="10"/>
      <c r="N6" s="10"/>
      <c r="O6" s="11"/>
      <c r="P6" s="5" t="s">
        <v>49</v>
      </c>
      <c r="Q6" s="8"/>
    </row>
    <row r="7" spans="1:17" ht="27" customHeight="1">
      <c r="A7" s="28"/>
      <c r="B7" s="5">
        <v>3</v>
      </c>
      <c r="C7" s="9" t="s">
        <v>10</v>
      </c>
      <c r="D7" s="9" t="s">
        <v>3</v>
      </c>
      <c r="E7" s="14">
        <v>3</v>
      </c>
      <c r="F7" s="14">
        <f t="shared" si="0"/>
        <v>54</v>
      </c>
      <c r="G7" s="14">
        <f t="shared" si="1"/>
        <v>42</v>
      </c>
      <c r="H7" s="14">
        <v>12</v>
      </c>
      <c r="I7" s="8"/>
      <c r="J7" s="14" t="s">
        <v>49</v>
      </c>
      <c r="K7" s="14"/>
      <c r="L7" s="14"/>
      <c r="M7" s="10"/>
      <c r="N7" s="10"/>
      <c r="O7" s="11"/>
      <c r="P7" s="5" t="s">
        <v>49</v>
      </c>
      <c r="Q7" s="8"/>
    </row>
    <row r="8" spans="1:17" ht="27" customHeight="1">
      <c r="A8" s="28"/>
      <c r="B8" s="5">
        <v>4</v>
      </c>
      <c r="C8" s="7" t="s">
        <v>6</v>
      </c>
      <c r="D8" s="9" t="s">
        <v>51</v>
      </c>
      <c r="E8" s="5">
        <v>5</v>
      </c>
      <c r="F8" s="14">
        <f t="shared" si="0"/>
        <v>90</v>
      </c>
      <c r="G8" s="14">
        <f t="shared" si="1"/>
        <v>75</v>
      </c>
      <c r="H8" s="14">
        <v>15</v>
      </c>
      <c r="I8" s="8"/>
      <c r="J8" s="14" t="s">
        <v>49</v>
      </c>
      <c r="K8" s="14"/>
      <c r="L8" s="14"/>
      <c r="M8" s="5"/>
      <c r="N8" s="5"/>
      <c r="O8" s="8"/>
      <c r="P8" s="5" t="s">
        <v>49</v>
      </c>
      <c r="Q8" s="8"/>
    </row>
    <row r="9" spans="1:17" ht="27" customHeight="1">
      <c r="A9" s="28"/>
      <c r="B9" s="5">
        <v>5</v>
      </c>
      <c r="C9" s="7" t="s">
        <v>7</v>
      </c>
      <c r="D9" s="12" t="s">
        <v>52</v>
      </c>
      <c r="E9" s="5">
        <v>3</v>
      </c>
      <c r="F9" s="5">
        <f t="shared" si="0"/>
        <v>54</v>
      </c>
      <c r="G9" s="5">
        <f t="shared" si="1"/>
        <v>39</v>
      </c>
      <c r="H9" s="5">
        <v>15</v>
      </c>
      <c r="I9" s="8"/>
      <c r="J9" s="5"/>
      <c r="K9" s="5" t="s">
        <v>49</v>
      </c>
      <c r="L9" s="5"/>
      <c r="M9" s="5"/>
      <c r="N9" s="5"/>
      <c r="O9" s="8"/>
      <c r="P9" s="5" t="s">
        <v>49</v>
      </c>
      <c r="Q9" s="8"/>
    </row>
    <row r="10" spans="1:17" ht="27" customHeight="1">
      <c r="A10" s="28"/>
      <c r="B10" s="5">
        <v>6</v>
      </c>
      <c r="C10" s="13" t="s">
        <v>11</v>
      </c>
      <c r="D10" s="7" t="s">
        <v>53</v>
      </c>
      <c r="E10" s="14">
        <v>3</v>
      </c>
      <c r="F10" s="5">
        <f t="shared" si="0"/>
        <v>54</v>
      </c>
      <c r="G10" s="5">
        <f t="shared" si="1"/>
        <v>39</v>
      </c>
      <c r="H10" s="5">
        <v>15</v>
      </c>
      <c r="I10" s="8"/>
      <c r="J10" s="5"/>
      <c r="K10" s="5" t="s">
        <v>49</v>
      </c>
      <c r="L10" s="5"/>
      <c r="M10" s="14"/>
      <c r="N10" s="14"/>
      <c r="O10" s="15"/>
      <c r="P10" s="5" t="s">
        <v>49</v>
      </c>
      <c r="Q10" s="8"/>
    </row>
    <row r="11" spans="1:17" ht="27" customHeight="1">
      <c r="A11" s="28"/>
      <c r="B11" s="5">
        <v>7</v>
      </c>
      <c r="C11" s="13" t="s">
        <v>12</v>
      </c>
      <c r="D11" s="12" t="s">
        <v>54</v>
      </c>
      <c r="E11" s="5">
        <v>5</v>
      </c>
      <c r="F11" s="5">
        <f t="shared" si="0"/>
        <v>90</v>
      </c>
      <c r="G11" s="5">
        <f t="shared" si="1"/>
        <v>78</v>
      </c>
      <c r="H11" s="5">
        <v>12</v>
      </c>
      <c r="I11" s="8"/>
      <c r="J11" s="5"/>
      <c r="K11" s="5" t="s">
        <v>49</v>
      </c>
      <c r="L11" s="5"/>
      <c r="M11" s="5"/>
      <c r="N11" s="5"/>
      <c r="O11" s="8"/>
      <c r="P11" s="5" t="s">
        <v>49</v>
      </c>
      <c r="Q11" s="8"/>
    </row>
    <row r="12" spans="1:17" ht="27" customHeight="1">
      <c r="A12" s="28"/>
      <c r="B12" s="5">
        <v>8</v>
      </c>
      <c r="C12" s="13" t="s">
        <v>13</v>
      </c>
      <c r="D12" s="13" t="s">
        <v>55</v>
      </c>
      <c r="E12" s="14">
        <v>3</v>
      </c>
      <c r="F12" s="5">
        <f t="shared" si="0"/>
        <v>54</v>
      </c>
      <c r="G12" s="5">
        <f t="shared" si="1"/>
        <v>42</v>
      </c>
      <c r="H12" s="5">
        <v>12</v>
      </c>
      <c r="I12" s="8"/>
      <c r="J12" s="14" t="s">
        <v>49</v>
      </c>
      <c r="K12" s="14"/>
      <c r="L12" s="14"/>
      <c r="M12" s="14"/>
      <c r="N12" s="14"/>
      <c r="O12" s="15"/>
      <c r="P12" s="5" t="s">
        <v>49</v>
      </c>
      <c r="Q12" s="8"/>
    </row>
    <row r="13" spans="1:17" ht="27" customHeight="1">
      <c r="A13" s="27"/>
      <c r="B13" s="5">
        <v>9</v>
      </c>
      <c r="C13" s="13" t="s">
        <v>14</v>
      </c>
      <c r="D13" s="13" t="s">
        <v>4</v>
      </c>
      <c r="E13" s="14">
        <v>2</v>
      </c>
      <c r="F13" s="5">
        <f t="shared" si="0"/>
        <v>36</v>
      </c>
      <c r="G13" s="5">
        <f t="shared" si="1"/>
        <v>27</v>
      </c>
      <c r="H13" s="5">
        <v>9</v>
      </c>
      <c r="I13" s="14"/>
      <c r="J13" s="5"/>
      <c r="K13" s="14"/>
      <c r="M13" s="14" t="s">
        <v>49</v>
      </c>
      <c r="N13" s="14"/>
      <c r="O13" s="15"/>
      <c r="P13" s="5" t="s">
        <v>49</v>
      </c>
      <c r="Q13" s="8"/>
    </row>
    <row r="14" spans="1:17" ht="27" customHeight="1">
      <c r="A14" s="26" t="s">
        <v>56</v>
      </c>
      <c r="B14" s="5">
        <v>10</v>
      </c>
      <c r="C14" s="7" t="s">
        <v>79</v>
      </c>
      <c r="D14" s="13" t="s">
        <v>80</v>
      </c>
      <c r="E14" s="14">
        <v>5</v>
      </c>
      <c r="F14" s="5">
        <f t="shared" si="0"/>
        <v>90</v>
      </c>
      <c r="G14" s="5">
        <f t="shared" si="1"/>
        <v>72</v>
      </c>
      <c r="H14" s="5">
        <f>F14*20%</f>
        <v>18</v>
      </c>
      <c r="I14" s="5"/>
      <c r="J14" s="5"/>
      <c r="K14" s="5" t="s">
        <v>49</v>
      </c>
      <c r="M14" s="5"/>
      <c r="N14" s="5"/>
      <c r="O14" s="8"/>
      <c r="P14" s="5" t="s">
        <v>49</v>
      </c>
      <c r="Q14" s="8"/>
    </row>
    <row r="15" spans="1:17" ht="27" customHeight="1">
      <c r="A15" s="28"/>
      <c r="B15" s="5">
        <v>11</v>
      </c>
      <c r="C15" s="7" t="s">
        <v>81</v>
      </c>
      <c r="D15" s="13" t="s">
        <v>82</v>
      </c>
      <c r="E15" s="14">
        <v>4</v>
      </c>
      <c r="F15" s="5">
        <f t="shared" si="0"/>
        <v>72</v>
      </c>
      <c r="G15" s="5">
        <f t="shared" si="1"/>
        <v>57</v>
      </c>
      <c r="H15" s="5">
        <v>15</v>
      </c>
      <c r="I15" s="5"/>
      <c r="J15" s="5"/>
      <c r="K15" s="5"/>
      <c r="L15" s="5" t="s">
        <v>49</v>
      </c>
      <c r="M15" s="5"/>
      <c r="N15" s="5"/>
      <c r="O15" s="8"/>
      <c r="P15" s="5" t="s">
        <v>49</v>
      </c>
      <c r="Q15" s="8"/>
    </row>
    <row r="16" spans="1:17" ht="27" customHeight="1">
      <c r="A16" s="28"/>
      <c r="B16" s="5">
        <v>12</v>
      </c>
      <c r="C16" s="7" t="s">
        <v>83</v>
      </c>
      <c r="D16" s="13" t="s">
        <v>84</v>
      </c>
      <c r="E16" s="14">
        <v>4</v>
      </c>
      <c r="F16" s="5">
        <f t="shared" si="0"/>
        <v>72</v>
      </c>
      <c r="G16" s="5">
        <f t="shared" si="1"/>
        <v>57</v>
      </c>
      <c r="H16" s="5">
        <v>15</v>
      </c>
      <c r="I16" s="5"/>
      <c r="J16" s="5"/>
      <c r="K16" s="5"/>
      <c r="L16" s="5"/>
      <c r="M16" s="5" t="s">
        <v>49</v>
      </c>
      <c r="N16" s="5"/>
      <c r="O16" s="8"/>
      <c r="P16" s="5" t="s">
        <v>49</v>
      </c>
      <c r="Q16" s="8"/>
    </row>
    <row r="17" spans="1:17" ht="27" customHeight="1">
      <c r="A17" s="28"/>
      <c r="B17" s="5">
        <v>13</v>
      </c>
      <c r="C17" s="13" t="s">
        <v>85</v>
      </c>
      <c r="D17" s="13" t="s">
        <v>86</v>
      </c>
      <c r="E17" s="14">
        <v>4</v>
      </c>
      <c r="F17" s="5">
        <f t="shared" si="0"/>
        <v>72</v>
      </c>
      <c r="G17" s="5">
        <f t="shared" si="1"/>
        <v>57.6</v>
      </c>
      <c r="H17" s="5">
        <f>F17*20%</f>
        <v>14.4</v>
      </c>
      <c r="I17" s="5"/>
      <c r="J17" s="5"/>
      <c r="K17" s="5"/>
      <c r="L17" s="5" t="s">
        <v>49</v>
      </c>
      <c r="M17" s="5"/>
      <c r="N17" s="5"/>
      <c r="O17" s="8"/>
      <c r="P17" s="5" t="s">
        <v>49</v>
      </c>
      <c r="Q17" s="8"/>
    </row>
    <row r="18" spans="1:17" ht="27" customHeight="1">
      <c r="A18" s="28"/>
      <c r="B18" s="5">
        <v>14</v>
      </c>
      <c r="C18" s="13" t="s">
        <v>87</v>
      </c>
      <c r="D18" s="13" t="s">
        <v>88</v>
      </c>
      <c r="E18" s="14">
        <v>5</v>
      </c>
      <c r="F18" s="5">
        <f t="shared" si="0"/>
        <v>90</v>
      </c>
      <c r="G18" s="5">
        <f t="shared" si="1"/>
        <v>75</v>
      </c>
      <c r="H18" s="5">
        <v>15</v>
      </c>
      <c r="I18" s="5"/>
      <c r="J18" s="5"/>
      <c r="K18" s="5"/>
      <c r="L18" s="5" t="s">
        <v>49</v>
      </c>
      <c r="M18" s="5"/>
      <c r="N18" s="5"/>
      <c r="O18" s="8"/>
      <c r="P18" s="5" t="s">
        <v>49</v>
      </c>
      <c r="Q18" s="8"/>
    </row>
    <row r="19" spans="1:17" ht="27" customHeight="1">
      <c r="A19" s="27"/>
      <c r="B19" s="5">
        <v>15</v>
      </c>
      <c r="C19" s="13" t="s">
        <v>89</v>
      </c>
      <c r="D19" s="7" t="s">
        <v>90</v>
      </c>
      <c r="E19" s="14">
        <v>4</v>
      </c>
      <c r="F19" s="5">
        <f t="shared" si="0"/>
        <v>72</v>
      </c>
      <c r="G19" s="5">
        <f t="shared" si="1"/>
        <v>57</v>
      </c>
      <c r="H19" s="5">
        <v>15</v>
      </c>
      <c r="I19" s="5"/>
      <c r="J19" s="5"/>
      <c r="K19" s="5"/>
      <c r="L19" s="5" t="s">
        <v>49</v>
      </c>
      <c r="M19" s="4"/>
      <c r="N19" s="5"/>
      <c r="O19" s="8"/>
      <c r="P19" s="5" t="s">
        <v>49</v>
      </c>
      <c r="Q19" s="8"/>
    </row>
    <row r="20" spans="1:17" ht="31.5" customHeight="1">
      <c r="A20" s="28" t="s">
        <v>62</v>
      </c>
      <c r="B20" s="5">
        <v>16</v>
      </c>
      <c r="C20" s="7" t="s">
        <v>91</v>
      </c>
      <c r="D20" s="7" t="s">
        <v>92</v>
      </c>
      <c r="E20" s="14">
        <v>5</v>
      </c>
      <c r="F20" s="5">
        <f t="shared" si="0"/>
        <v>90</v>
      </c>
      <c r="G20" s="5">
        <f t="shared" si="1"/>
        <v>72</v>
      </c>
      <c r="H20" s="5">
        <f>F20*20%</f>
        <v>18</v>
      </c>
      <c r="I20" s="5"/>
      <c r="J20" s="5"/>
      <c r="K20" s="5" t="s">
        <v>49</v>
      </c>
      <c r="L20" s="5"/>
      <c r="M20" s="4"/>
      <c r="N20" s="5"/>
      <c r="O20" s="8"/>
      <c r="P20" s="5" t="s">
        <v>49</v>
      </c>
      <c r="Q20" s="8"/>
    </row>
    <row r="21" spans="1:17" ht="31.5" customHeight="1">
      <c r="A21" s="28"/>
      <c r="B21" s="5">
        <v>17</v>
      </c>
      <c r="C21" s="7" t="s">
        <v>93</v>
      </c>
      <c r="D21" s="7" t="s">
        <v>94</v>
      </c>
      <c r="E21" s="14">
        <v>4</v>
      </c>
      <c r="F21" s="5">
        <f t="shared" si="0"/>
        <v>72</v>
      </c>
      <c r="G21" s="5">
        <f t="shared" si="1"/>
        <v>57.6</v>
      </c>
      <c r="H21" s="5">
        <f>F21*20%</f>
        <v>14.4</v>
      </c>
      <c r="I21" s="5"/>
      <c r="J21" s="5"/>
      <c r="K21" s="5"/>
      <c r="L21" s="5"/>
      <c r="M21" s="5" t="s">
        <v>49</v>
      </c>
      <c r="N21" s="5"/>
      <c r="O21" s="8"/>
      <c r="P21" s="5" t="s">
        <v>49</v>
      </c>
      <c r="Q21" s="8"/>
    </row>
    <row r="22" spans="1:17" ht="31.5" customHeight="1">
      <c r="A22" s="28"/>
      <c r="B22" s="5">
        <v>18</v>
      </c>
      <c r="C22" s="7" t="s">
        <v>17</v>
      </c>
      <c r="D22" s="7" t="s">
        <v>58</v>
      </c>
      <c r="E22" s="14">
        <v>5</v>
      </c>
      <c r="F22" s="5">
        <f t="shared" si="0"/>
        <v>90</v>
      </c>
      <c r="G22" s="5">
        <f t="shared" si="1"/>
        <v>72</v>
      </c>
      <c r="H22" s="5">
        <v>18</v>
      </c>
      <c r="I22" s="5"/>
      <c r="J22" s="5"/>
      <c r="K22" s="5"/>
      <c r="L22" s="5" t="s">
        <v>49</v>
      </c>
      <c r="M22" s="5"/>
      <c r="N22" s="5"/>
      <c r="O22" s="8"/>
      <c r="P22" s="5" t="s">
        <v>49</v>
      </c>
      <c r="Q22" s="8"/>
    </row>
    <row r="23" spans="1:17" ht="31.5" customHeight="1">
      <c r="A23" s="27"/>
      <c r="B23" s="5">
        <v>19</v>
      </c>
      <c r="C23" s="7" t="s">
        <v>95</v>
      </c>
      <c r="D23" s="7" t="s">
        <v>96</v>
      </c>
      <c r="E23" s="14">
        <v>4</v>
      </c>
      <c r="F23" s="5">
        <f t="shared" si="0"/>
        <v>72</v>
      </c>
      <c r="G23" s="5">
        <f t="shared" si="1"/>
        <v>57</v>
      </c>
      <c r="H23" s="5">
        <v>15</v>
      </c>
      <c r="I23" s="5"/>
      <c r="J23" s="5"/>
      <c r="K23" s="5"/>
      <c r="M23" s="5" t="s">
        <v>49</v>
      </c>
      <c r="N23" s="5"/>
      <c r="O23" s="8"/>
      <c r="P23" s="5" t="s">
        <v>49</v>
      </c>
      <c r="Q23" s="8"/>
    </row>
    <row r="24" spans="1:17" ht="27" customHeight="1">
      <c r="A24" s="26" t="s">
        <v>66</v>
      </c>
      <c r="B24" s="5">
        <v>20</v>
      </c>
      <c r="C24" s="7" t="s">
        <v>67</v>
      </c>
      <c r="D24" s="7" t="s">
        <v>68</v>
      </c>
      <c r="E24" s="14">
        <v>3</v>
      </c>
      <c r="F24" s="5">
        <f t="shared" si="0"/>
        <v>54</v>
      </c>
      <c r="G24" s="5">
        <f t="shared" si="1"/>
        <v>42</v>
      </c>
      <c r="H24" s="5">
        <v>12</v>
      </c>
      <c r="I24" s="5"/>
      <c r="J24" s="5" t="s">
        <v>49</v>
      </c>
      <c r="K24" s="5"/>
      <c r="L24" s="5"/>
      <c r="M24" s="5"/>
      <c r="N24" s="5"/>
      <c r="O24" s="5" t="s">
        <v>49</v>
      </c>
      <c r="P24" s="8"/>
      <c r="Q24" s="8"/>
    </row>
    <row r="25" spans="1:17" ht="27" customHeight="1">
      <c r="A25" s="28"/>
      <c r="B25" s="5">
        <v>21</v>
      </c>
      <c r="C25" s="7" t="s">
        <v>69</v>
      </c>
      <c r="D25" s="7" t="s">
        <v>70</v>
      </c>
      <c r="E25" s="14">
        <v>3</v>
      </c>
      <c r="F25" s="5">
        <f t="shared" si="0"/>
        <v>54</v>
      </c>
      <c r="G25" s="5">
        <f t="shared" si="1"/>
        <v>42</v>
      </c>
      <c r="H25" s="5">
        <v>12</v>
      </c>
      <c r="I25" s="5"/>
      <c r="J25" s="5"/>
      <c r="K25" s="5"/>
      <c r="L25" s="5"/>
      <c r="M25" s="5"/>
      <c r="N25" s="5" t="s">
        <v>49</v>
      </c>
      <c r="O25" s="5" t="s">
        <v>49</v>
      </c>
      <c r="P25" s="8"/>
      <c r="Q25" s="8"/>
    </row>
    <row r="26" spans="1:17" ht="27" customHeight="1">
      <c r="A26" s="28"/>
      <c r="B26" s="5">
        <v>22</v>
      </c>
      <c r="C26" s="7" t="s">
        <v>71</v>
      </c>
      <c r="D26" s="7" t="s">
        <v>72</v>
      </c>
      <c r="E26" s="14">
        <v>4</v>
      </c>
      <c r="F26" s="5">
        <f t="shared" si="0"/>
        <v>72</v>
      </c>
      <c r="G26" s="5">
        <v>0</v>
      </c>
      <c r="H26" s="5">
        <v>8</v>
      </c>
      <c r="I26" s="5">
        <v>64</v>
      </c>
      <c r="J26" s="5"/>
      <c r="K26" s="5"/>
      <c r="L26" s="5"/>
      <c r="M26" s="5"/>
      <c r="N26" s="5" t="s">
        <v>49</v>
      </c>
      <c r="O26" s="5" t="s">
        <v>49</v>
      </c>
      <c r="P26" s="8"/>
      <c r="Q26" s="8"/>
    </row>
    <row r="27" spans="1:17" ht="27" customHeight="1">
      <c r="A27" s="27"/>
      <c r="B27" s="5">
        <v>23</v>
      </c>
      <c r="C27" s="7" t="s">
        <v>2</v>
      </c>
      <c r="D27" s="7" t="s">
        <v>73</v>
      </c>
      <c r="E27" s="5">
        <v>6</v>
      </c>
      <c r="F27" s="5">
        <f t="shared" si="0"/>
        <v>108</v>
      </c>
      <c r="G27" s="5">
        <v>8</v>
      </c>
      <c r="H27" s="5">
        <v>18</v>
      </c>
      <c r="I27" s="5">
        <v>82</v>
      </c>
      <c r="J27" s="5"/>
      <c r="K27" s="5"/>
      <c r="L27" s="5"/>
      <c r="M27" s="5"/>
      <c r="N27" s="5" t="s">
        <v>49</v>
      </c>
      <c r="O27" s="5" t="s">
        <v>49</v>
      </c>
      <c r="P27" s="8"/>
      <c r="Q27" s="8"/>
    </row>
    <row r="28" spans="1:17" ht="24" customHeight="1">
      <c r="A28" s="16"/>
      <c r="B28" s="29" t="s">
        <v>74</v>
      </c>
      <c r="C28" s="29"/>
      <c r="D28" s="29"/>
      <c r="E28" s="5">
        <f>SUM(E5:E27)</f>
        <v>90</v>
      </c>
      <c r="F28" s="5">
        <f t="shared" si="0"/>
        <v>1620</v>
      </c>
      <c r="G28" s="5">
        <f>SUM(G5:G27)</f>
        <v>1152.2</v>
      </c>
      <c r="H28" s="5">
        <f>SUM(H5:H27)</f>
        <v>321.8</v>
      </c>
      <c r="I28" s="5">
        <f>SUM(I5:I27)</f>
        <v>146</v>
      </c>
      <c r="J28" s="5"/>
      <c r="K28" s="5"/>
      <c r="L28" s="5"/>
      <c r="M28" s="5"/>
      <c r="N28" s="17"/>
      <c r="O28" s="39"/>
      <c r="P28" s="40"/>
      <c r="Q28" s="41"/>
    </row>
    <row r="29" spans="1:17" ht="23.25" customHeight="1">
      <c r="A29" s="33" t="s">
        <v>75</v>
      </c>
      <c r="B29" s="33"/>
      <c r="C29" s="33"/>
      <c r="D29" s="33"/>
      <c r="E29" s="33"/>
      <c r="F29" s="33"/>
      <c r="G29" s="18">
        <f>G28/$F$28</f>
        <v>0.7112345679012346</v>
      </c>
      <c r="H29" s="18">
        <f>H28/$F$28</f>
        <v>0.19864197530864197</v>
      </c>
      <c r="I29" s="18">
        <f>I28/$F$28</f>
        <v>0.09012345679012346</v>
      </c>
      <c r="J29" s="6"/>
      <c r="K29" s="6"/>
      <c r="L29" s="6"/>
      <c r="M29" s="6"/>
      <c r="N29" s="6"/>
      <c r="O29" s="42"/>
      <c r="P29" s="43"/>
      <c r="Q29" s="44"/>
    </row>
    <row r="30" spans="1:4" ht="21.75" customHeight="1">
      <c r="A30" s="2" t="s">
        <v>76</v>
      </c>
      <c r="D30" s="1"/>
    </row>
  </sheetData>
  <sheetProtection/>
  <mergeCells count="26">
    <mergeCell ref="A24:A27"/>
    <mergeCell ref="B28:D28"/>
    <mergeCell ref="O28:Q29"/>
    <mergeCell ref="A29:F29"/>
    <mergeCell ref="N3:N4"/>
    <mergeCell ref="O3:O4"/>
    <mergeCell ref="P3:Q3"/>
    <mergeCell ref="A5:A13"/>
    <mergeCell ref="A14:A19"/>
    <mergeCell ref="A20:A23"/>
    <mergeCell ref="H3:H4"/>
    <mergeCell ref="I3:I4"/>
    <mergeCell ref="J3:J4"/>
    <mergeCell ref="K3:K4"/>
    <mergeCell ref="L3:L4"/>
    <mergeCell ref="M3:M4"/>
    <mergeCell ref="A1:Q1"/>
    <mergeCell ref="A2:A4"/>
    <mergeCell ref="B2:B4"/>
    <mergeCell ref="C2:C4"/>
    <mergeCell ref="D2:D4"/>
    <mergeCell ref="E2:E4"/>
    <mergeCell ref="F2:F4"/>
    <mergeCell ref="G2:N2"/>
    <mergeCell ref="O2:Q2"/>
    <mergeCell ref="G3:G4"/>
  </mergeCells>
  <printOptions/>
  <pageMargins left="0.75" right="0.75" top="0.71" bottom="0.8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T10" sqref="T10"/>
    </sheetView>
  </sheetViews>
  <sheetFormatPr defaultColWidth="8.75390625" defaultRowHeight="14.25"/>
  <cols>
    <col min="1" max="1" width="4.00390625" style="3" customWidth="1"/>
    <col min="2" max="2" width="4.125" style="3" customWidth="1"/>
    <col min="3" max="3" width="9.25390625" style="3" bestFit="1" customWidth="1"/>
    <col min="4" max="4" width="19.75390625" style="3" bestFit="1" customWidth="1"/>
    <col min="5" max="5" width="3.625" style="3" bestFit="1" customWidth="1"/>
    <col min="6" max="6" width="5.375" style="3" bestFit="1" customWidth="1"/>
    <col min="7" max="7" width="6.375" style="3" bestFit="1" customWidth="1"/>
    <col min="8" max="8" width="6.125" style="3" customWidth="1"/>
    <col min="9" max="9" width="6.375" style="3" bestFit="1" customWidth="1"/>
    <col min="10" max="14" width="3.25390625" style="19" bestFit="1" customWidth="1"/>
    <col min="15" max="15" width="3.25390625" style="3" bestFit="1" customWidth="1"/>
    <col min="16" max="17" width="5.25390625" style="3" bestFit="1" customWidth="1"/>
    <col min="18" max="16384" width="8.75390625" style="3" customWidth="1"/>
  </cols>
  <sheetData>
    <row r="1" spans="1:17" ht="40.5" customHeight="1">
      <c r="A1" s="25" t="s">
        <v>97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" customHeight="1">
      <c r="A2" s="26" t="s">
        <v>27</v>
      </c>
      <c r="B2" s="26" t="s">
        <v>28</v>
      </c>
      <c r="C2" s="36" t="s">
        <v>29</v>
      </c>
      <c r="D2" s="30" t="s">
        <v>30</v>
      </c>
      <c r="E2" s="26" t="s">
        <v>31</v>
      </c>
      <c r="F2" s="26" t="s">
        <v>32</v>
      </c>
      <c r="G2" s="33" t="s">
        <v>33</v>
      </c>
      <c r="H2" s="33"/>
      <c r="I2" s="33"/>
      <c r="J2" s="33"/>
      <c r="K2" s="33"/>
      <c r="L2" s="33"/>
      <c r="M2" s="33"/>
      <c r="N2" s="33"/>
      <c r="O2" s="33" t="s">
        <v>34</v>
      </c>
      <c r="P2" s="33"/>
      <c r="Q2" s="33"/>
    </row>
    <row r="3" spans="1:17" ht="60" customHeight="1">
      <c r="A3" s="28"/>
      <c r="B3" s="28"/>
      <c r="C3" s="37"/>
      <c r="D3" s="31"/>
      <c r="E3" s="28"/>
      <c r="F3" s="28"/>
      <c r="G3" s="26" t="s">
        <v>35</v>
      </c>
      <c r="H3" s="26" t="s">
        <v>36</v>
      </c>
      <c r="I3" s="26" t="s">
        <v>37</v>
      </c>
      <c r="J3" s="26" t="s">
        <v>38</v>
      </c>
      <c r="K3" s="26" t="s">
        <v>39</v>
      </c>
      <c r="L3" s="26" t="s">
        <v>40</v>
      </c>
      <c r="M3" s="26" t="s">
        <v>41</v>
      </c>
      <c r="N3" s="26" t="s">
        <v>42</v>
      </c>
      <c r="O3" s="26" t="s">
        <v>43</v>
      </c>
      <c r="P3" s="34" t="s">
        <v>44</v>
      </c>
      <c r="Q3" s="35"/>
    </row>
    <row r="4" spans="1:17" ht="20.25" customHeight="1">
      <c r="A4" s="27"/>
      <c r="B4" s="27"/>
      <c r="C4" s="38"/>
      <c r="D4" s="32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6" t="s">
        <v>45</v>
      </c>
      <c r="Q4" s="6" t="s">
        <v>46</v>
      </c>
    </row>
    <row r="5" spans="1:17" ht="27" customHeight="1">
      <c r="A5" s="26" t="s">
        <v>47</v>
      </c>
      <c r="B5" s="5">
        <v>1</v>
      </c>
      <c r="C5" s="7" t="s">
        <v>8</v>
      </c>
      <c r="D5" s="7" t="s">
        <v>48</v>
      </c>
      <c r="E5" s="5">
        <v>3</v>
      </c>
      <c r="F5" s="5">
        <f>E5*18</f>
        <v>54</v>
      </c>
      <c r="G5" s="5">
        <f>F5-H5</f>
        <v>42</v>
      </c>
      <c r="H5" s="5">
        <v>12</v>
      </c>
      <c r="I5" s="8"/>
      <c r="J5" s="5" t="s">
        <v>5</v>
      </c>
      <c r="K5" s="5"/>
      <c r="L5" s="5"/>
      <c r="M5" s="5"/>
      <c r="N5" s="5"/>
      <c r="O5" s="8"/>
      <c r="P5" s="5" t="s">
        <v>49</v>
      </c>
      <c r="Q5" s="8"/>
    </row>
    <row r="6" spans="1:17" ht="27" customHeight="1">
      <c r="A6" s="28"/>
      <c r="B6" s="5">
        <v>2</v>
      </c>
      <c r="C6" s="9" t="s">
        <v>9</v>
      </c>
      <c r="D6" s="9" t="s">
        <v>50</v>
      </c>
      <c r="E6" s="10">
        <v>3</v>
      </c>
      <c r="F6" s="5">
        <f aca="true" t="shared" si="0" ref="F6:F23">E6*18</f>
        <v>54</v>
      </c>
      <c r="G6" s="14">
        <f aca="true" t="shared" si="1" ref="G6:G22">F6-H6</f>
        <v>42</v>
      </c>
      <c r="H6" s="14">
        <v>12</v>
      </c>
      <c r="I6" s="15"/>
      <c r="J6" s="14" t="s">
        <v>5</v>
      </c>
      <c r="K6" s="14"/>
      <c r="L6" s="14"/>
      <c r="M6" s="14"/>
      <c r="N6" s="10"/>
      <c r="O6" s="11"/>
      <c r="P6" s="5" t="s">
        <v>49</v>
      </c>
      <c r="Q6" s="8"/>
    </row>
    <row r="7" spans="1:17" ht="27" customHeight="1">
      <c r="A7" s="28"/>
      <c r="B7" s="5">
        <v>3</v>
      </c>
      <c r="C7" s="9" t="s">
        <v>10</v>
      </c>
      <c r="D7" s="9" t="s">
        <v>3</v>
      </c>
      <c r="E7" s="10">
        <v>3</v>
      </c>
      <c r="F7" s="5">
        <f t="shared" si="0"/>
        <v>54</v>
      </c>
      <c r="G7" s="14">
        <f t="shared" si="1"/>
        <v>42</v>
      </c>
      <c r="H7" s="14">
        <v>12</v>
      </c>
      <c r="I7" s="15"/>
      <c r="J7" s="14" t="s">
        <v>5</v>
      </c>
      <c r="K7" s="14"/>
      <c r="L7" s="14"/>
      <c r="M7" s="14"/>
      <c r="N7" s="10"/>
      <c r="O7" s="11"/>
      <c r="P7" s="5" t="s">
        <v>49</v>
      </c>
      <c r="Q7" s="8"/>
    </row>
    <row r="8" spans="1:17" ht="27" customHeight="1">
      <c r="A8" s="28"/>
      <c r="B8" s="5">
        <v>4</v>
      </c>
      <c r="C8" s="7" t="s">
        <v>6</v>
      </c>
      <c r="D8" s="9" t="s">
        <v>51</v>
      </c>
      <c r="E8" s="5">
        <v>5</v>
      </c>
      <c r="F8" s="5">
        <f t="shared" si="0"/>
        <v>90</v>
      </c>
      <c r="G8" s="5">
        <f t="shared" si="1"/>
        <v>75</v>
      </c>
      <c r="H8" s="5">
        <v>15</v>
      </c>
      <c r="I8" s="8"/>
      <c r="J8" s="5" t="s">
        <v>5</v>
      </c>
      <c r="L8" s="5"/>
      <c r="M8" s="5"/>
      <c r="N8" s="5"/>
      <c r="O8" s="8"/>
      <c r="P8" s="5" t="s">
        <v>49</v>
      </c>
      <c r="Q8" s="8"/>
    </row>
    <row r="9" spans="1:17" ht="27" customHeight="1">
      <c r="A9" s="28"/>
      <c r="B9" s="5">
        <v>5</v>
      </c>
      <c r="C9" s="7" t="s">
        <v>7</v>
      </c>
      <c r="D9" s="12" t="s">
        <v>52</v>
      </c>
      <c r="E9" s="5">
        <v>3</v>
      </c>
      <c r="F9" s="5">
        <f t="shared" si="0"/>
        <v>54</v>
      </c>
      <c r="G9" s="5">
        <f t="shared" si="1"/>
        <v>39</v>
      </c>
      <c r="H9" s="5">
        <v>15</v>
      </c>
      <c r="I9" s="8"/>
      <c r="J9" s="5"/>
      <c r="K9" s="5" t="s">
        <v>5</v>
      </c>
      <c r="L9" s="5"/>
      <c r="M9" s="5"/>
      <c r="N9" s="5"/>
      <c r="O9" s="8"/>
      <c r="P9" s="5" t="s">
        <v>49</v>
      </c>
      <c r="Q9" s="8"/>
    </row>
    <row r="10" spans="1:17" ht="27" customHeight="1">
      <c r="A10" s="28"/>
      <c r="B10" s="5">
        <v>6</v>
      </c>
      <c r="C10" s="13" t="s">
        <v>11</v>
      </c>
      <c r="D10" s="7" t="s">
        <v>53</v>
      </c>
      <c r="E10" s="14">
        <v>3</v>
      </c>
      <c r="F10" s="5">
        <f t="shared" si="0"/>
        <v>54</v>
      </c>
      <c r="G10" s="5">
        <f t="shared" si="1"/>
        <v>39</v>
      </c>
      <c r="H10" s="5">
        <v>15</v>
      </c>
      <c r="I10" s="8"/>
      <c r="K10" s="5" t="s">
        <v>5</v>
      </c>
      <c r="L10" s="5"/>
      <c r="M10" s="5"/>
      <c r="N10" s="14"/>
      <c r="O10" s="15"/>
      <c r="P10" s="5" t="s">
        <v>49</v>
      </c>
      <c r="Q10" s="8"/>
    </row>
    <row r="11" spans="1:17" ht="27" customHeight="1">
      <c r="A11" s="28"/>
      <c r="B11" s="5">
        <v>7</v>
      </c>
      <c r="C11" s="13" t="s">
        <v>12</v>
      </c>
      <c r="D11" s="12" t="s">
        <v>54</v>
      </c>
      <c r="E11" s="5">
        <v>5</v>
      </c>
      <c r="F11" s="5">
        <f t="shared" si="0"/>
        <v>90</v>
      </c>
      <c r="G11" s="5">
        <f t="shared" si="1"/>
        <v>78</v>
      </c>
      <c r="H11" s="5">
        <v>12</v>
      </c>
      <c r="I11" s="8"/>
      <c r="J11" s="5"/>
      <c r="K11" s="5" t="s">
        <v>5</v>
      </c>
      <c r="L11" s="5"/>
      <c r="M11" s="5"/>
      <c r="N11" s="5"/>
      <c r="O11" s="8"/>
      <c r="P11" s="5" t="s">
        <v>49</v>
      </c>
      <c r="Q11" s="8"/>
    </row>
    <row r="12" spans="1:17" ht="27" customHeight="1">
      <c r="A12" s="28"/>
      <c r="B12" s="5">
        <v>8</v>
      </c>
      <c r="C12" s="13" t="s">
        <v>13</v>
      </c>
      <c r="D12" s="13" t="s">
        <v>55</v>
      </c>
      <c r="E12" s="14">
        <v>3</v>
      </c>
      <c r="F12" s="5">
        <f t="shared" si="0"/>
        <v>54</v>
      </c>
      <c r="G12" s="14">
        <f t="shared" si="1"/>
        <v>42</v>
      </c>
      <c r="H12" s="14">
        <v>12</v>
      </c>
      <c r="I12" s="15"/>
      <c r="J12" s="14" t="s">
        <v>5</v>
      </c>
      <c r="K12" s="14"/>
      <c r="L12" s="14"/>
      <c r="M12" s="14"/>
      <c r="N12" s="14"/>
      <c r="O12" s="15"/>
      <c r="P12" s="5" t="s">
        <v>49</v>
      </c>
      <c r="Q12" s="8"/>
    </row>
    <row r="13" spans="1:17" ht="27" customHeight="1">
      <c r="A13" s="27"/>
      <c r="B13" s="5">
        <v>9</v>
      </c>
      <c r="C13" s="13" t="s">
        <v>14</v>
      </c>
      <c r="D13" s="13" t="s">
        <v>4</v>
      </c>
      <c r="E13" s="14">
        <v>2</v>
      </c>
      <c r="F13" s="5">
        <f t="shared" si="0"/>
        <v>36</v>
      </c>
      <c r="G13" s="14">
        <f t="shared" si="1"/>
        <v>27</v>
      </c>
      <c r="H13" s="14">
        <v>9</v>
      </c>
      <c r="I13" s="15"/>
      <c r="J13" s="20"/>
      <c r="K13" s="14"/>
      <c r="L13" s="14"/>
      <c r="M13" s="14" t="s">
        <v>5</v>
      </c>
      <c r="N13" s="14"/>
      <c r="O13" s="15"/>
      <c r="P13" s="5" t="s">
        <v>49</v>
      </c>
      <c r="Q13" s="8"/>
    </row>
    <row r="14" spans="1:17" ht="27" customHeight="1">
      <c r="A14" s="26" t="s">
        <v>56</v>
      </c>
      <c r="B14" s="5">
        <v>10</v>
      </c>
      <c r="C14" s="7" t="s">
        <v>98</v>
      </c>
      <c r="D14" s="7" t="s">
        <v>99</v>
      </c>
      <c r="E14" s="14">
        <v>4</v>
      </c>
      <c r="F14" s="5">
        <f t="shared" si="0"/>
        <v>72</v>
      </c>
      <c r="G14" s="5">
        <f>F14-H14-I14</f>
        <v>42</v>
      </c>
      <c r="H14" s="5">
        <v>15</v>
      </c>
      <c r="I14" s="5">
        <v>15</v>
      </c>
      <c r="J14" s="5"/>
      <c r="K14" s="19" t="s">
        <v>5</v>
      </c>
      <c r="L14" s="5"/>
      <c r="M14" s="5"/>
      <c r="N14" s="5"/>
      <c r="O14" s="8"/>
      <c r="P14" s="5" t="s">
        <v>49</v>
      </c>
      <c r="Q14" s="8"/>
    </row>
    <row r="15" spans="1:17" ht="27" customHeight="1">
      <c r="A15" s="28"/>
      <c r="B15" s="5">
        <v>11</v>
      </c>
      <c r="C15" s="7" t="s">
        <v>100</v>
      </c>
      <c r="D15" s="7" t="s">
        <v>101</v>
      </c>
      <c r="E15" s="14">
        <v>5</v>
      </c>
      <c r="F15" s="5">
        <f t="shared" si="0"/>
        <v>90</v>
      </c>
      <c r="G15" s="5">
        <f t="shared" si="1"/>
        <v>72</v>
      </c>
      <c r="H15" s="5">
        <f aca="true" t="shared" si="2" ref="H15:H23">F15*20%</f>
        <v>18</v>
      </c>
      <c r="I15" s="8"/>
      <c r="J15" s="5"/>
      <c r="K15" s="5" t="s">
        <v>5</v>
      </c>
      <c r="L15" s="5"/>
      <c r="M15" s="5"/>
      <c r="N15" s="5"/>
      <c r="O15" s="8"/>
      <c r="P15" s="5" t="s">
        <v>49</v>
      </c>
      <c r="Q15" s="8"/>
    </row>
    <row r="16" spans="1:17" ht="27" customHeight="1">
      <c r="A16" s="28"/>
      <c r="B16" s="5">
        <v>12</v>
      </c>
      <c r="C16" s="7" t="s">
        <v>102</v>
      </c>
      <c r="D16" s="7" t="s">
        <v>103</v>
      </c>
      <c r="E16" s="14">
        <v>4</v>
      </c>
      <c r="F16" s="5">
        <f t="shared" si="0"/>
        <v>72</v>
      </c>
      <c r="G16" s="5">
        <f t="shared" si="1"/>
        <v>57</v>
      </c>
      <c r="H16" s="5">
        <v>15</v>
      </c>
      <c r="I16" s="8"/>
      <c r="J16" s="5"/>
      <c r="L16" s="5" t="s">
        <v>5</v>
      </c>
      <c r="M16" s="5"/>
      <c r="N16" s="5"/>
      <c r="O16" s="8"/>
      <c r="P16" s="5" t="s">
        <v>49</v>
      </c>
      <c r="Q16" s="8"/>
    </row>
    <row r="17" spans="1:17" ht="27" customHeight="1">
      <c r="A17" s="28"/>
      <c r="B17" s="5">
        <v>13</v>
      </c>
      <c r="C17" s="7" t="s">
        <v>104</v>
      </c>
      <c r="D17" s="7" t="s">
        <v>105</v>
      </c>
      <c r="E17" s="14">
        <v>4</v>
      </c>
      <c r="F17" s="5">
        <f t="shared" si="0"/>
        <v>72</v>
      </c>
      <c r="G17" s="5">
        <f>F17-H17-I17</f>
        <v>42</v>
      </c>
      <c r="H17" s="5">
        <v>15</v>
      </c>
      <c r="I17" s="5">
        <v>15</v>
      </c>
      <c r="J17" s="5"/>
      <c r="K17" s="5"/>
      <c r="L17" s="5" t="s">
        <v>5</v>
      </c>
      <c r="M17" s="5"/>
      <c r="N17" s="5"/>
      <c r="O17" s="8"/>
      <c r="P17" s="5" t="s">
        <v>49</v>
      </c>
      <c r="Q17" s="8"/>
    </row>
    <row r="18" spans="1:17" ht="27" customHeight="1">
      <c r="A18" s="28"/>
      <c r="B18" s="5">
        <v>14</v>
      </c>
      <c r="C18" s="7" t="s">
        <v>106</v>
      </c>
      <c r="D18" s="7" t="s">
        <v>1</v>
      </c>
      <c r="E18" s="14">
        <v>4</v>
      </c>
      <c r="F18" s="5">
        <f t="shared" si="0"/>
        <v>72</v>
      </c>
      <c r="G18" s="5">
        <f t="shared" si="1"/>
        <v>57</v>
      </c>
      <c r="H18" s="5">
        <v>15</v>
      </c>
      <c r="I18" s="8"/>
      <c r="J18" s="5"/>
      <c r="K18" s="5"/>
      <c r="L18" s="19" t="s">
        <v>5</v>
      </c>
      <c r="M18" s="5"/>
      <c r="N18" s="5"/>
      <c r="O18" s="8"/>
      <c r="P18" s="5" t="s">
        <v>49</v>
      </c>
      <c r="Q18" s="8"/>
    </row>
    <row r="19" spans="1:17" ht="27" customHeight="1">
      <c r="A19" s="27"/>
      <c r="B19" s="5">
        <v>15</v>
      </c>
      <c r="C19" s="7" t="s">
        <v>107</v>
      </c>
      <c r="D19" s="7" t="s">
        <v>108</v>
      </c>
      <c r="E19" s="14">
        <v>5</v>
      </c>
      <c r="F19" s="5">
        <f t="shared" si="0"/>
        <v>90</v>
      </c>
      <c r="G19" s="5">
        <f t="shared" si="1"/>
        <v>72</v>
      </c>
      <c r="H19" s="5">
        <f t="shared" si="2"/>
        <v>18</v>
      </c>
      <c r="I19" s="8"/>
      <c r="J19" s="4"/>
      <c r="K19" s="4"/>
      <c r="L19" s="5" t="s">
        <v>5</v>
      </c>
      <c r="M19" s="4"/>
      <c r="N19" s="5"/>
      <c r="O19" s="8"/>
      <c r="P19" s="5" t="s">
        <v>49</v>
      </c>
      <c r="Q19" s="8"/>
    </row>
    <row r="20" spans="1:17" ht="31.5" customHeight="1">
      <c r="A20" s="28" t="s">
        <v>62</v>
      </c>
      <c r="B20" s="5">
        <v>16</v>
      </c>
      <c r="C20" s="13" t="s">
        <v>109</v>
      </c>
      <c r="D20" s="13" t="s">
        <v>110</v>
      </c>
      <c r="E20" s="14">
        <v>5</v>
      </c>
      <c r="F20" s="5">
        <f t="shared" si="0"/>
        <v>90</v>
      </c>
      <c r="G20" s="5">
        <f t="shared" si="1"/>
        <v>72</v>
      </c>
      <c r="H20" s="5">
        <f t="shared" si="2"/>
        <v>18</v>
      </c>
      <c r="I20" s="8"/>
      <c r="J20" s="5"/>
      <c r="K20" s="5"/>
      <c r="L20" s="5" t="s">
        <v>5</v>
      </c>
      <c r="M20" s="4"/>
      <c r="N20" s="5"/>
      <c r="O20" s="8"/>
      <c r="P20" s="5" t="s">
        <v>49</v>
      </c>
      <c r="Q20" s="8"/>
    </row>
    <row r="21" spans="1:17" ht="31.5" customHeight="1">
      <c r="A21" s="28"/>
      <c r="B21" s="5">
        <v>17</v>
      </c>
      <c r="C21" s="13" t="s">
        <v>111</v>
      </c>
      <c r="D21" s="13" t="s">
        <v>112</v>
      </c>
      <c r="E21" s="14">
        <v>5</v>
      </c>
      <c r="F21" s="5">
        <f t="shared" si="0"/>
        <v>90</v>
      </c>
      <c r="G21" s="5">
        <f t="shared" si="1"/>
        <v>72</v>
      </c>
      <c r="H21" s="5">
        <f t="shared" si="2"/>
        <v>18</v>
      </c>
      <c r="I21" s="8"/>
      <c r="J21" s="5"/>
      <c r="K21" s="5"/>
      <c r="L21" s="5"/>
      <c r="M21" s="5" t="s">
        <v>5</v>
      </c>
      <c r="N21" s="5"/>
      <c r="O21" s="8"/>
      <c r="P21" s="5" t="s">
        <v>49</v>
      </c>
      <c r="Q21" s="8"/>
    </row>
    <row r="22" spans="1:17" ht="31.5" customHeight="1">
      <c r="A22" s="28"/>
      <c r="B22" s="5">
        <v>18</v>
      </c>
      <c r="C22" s="7" t="s">
        <v>113</v>
      </c>
      <c r="D22" s="7" t="s">
        <v>114</v>
      </c>
      <c r="E22" s="14">
        <v>4</v>
      </c>
      <c r="F22" s="5">
        <f t="shared" si="0"/>
        <v>72</v>
      </c>
      <c r="G22" s="5">
        <f t="shared" si="1"/>
        <v>57.6</v>
      </c>
      <c r="H22" s="5">
        <f t="shared" si="2"/>
        <v>14.4</v>
      </c>
      <c r="I22" s="8"/>
      <c r="J22" s="5"/>
      <c r="K22" s="5"/>
      <c r="M22" s="5" t="s">
        <v>5</v>
      </c>
      <c r="N22" s="5"/>
      <c r="O22" s="8"/>
      <c r="P22" s="5" t="s">
        <v>49</v>
      </c>
      <c r="Q22" s="8"/>
    </row>
    <row r="23" spans="1:17" ht="31.5" customHeight="1">
      <c r="A23" s="27"/>
      <c r="B23" s="5">
        <v>19</v>
      </c>
      <c r="C23" s="13" t="s">
        <v>115</v>
      </c>
      <c r="D23" s="13" t="s">
        <v>116</v>
      </c>
      <c r="E23" s="14">
        <v>4</v>
      </c>
      <c r="F23" s="5">
        <f t="shared" si="0"/>
        <v>72</v>
      </c>
      <c r="G23" s="5">
        <f>F23-H23-I23</f>
        <v>39.6</v>
      </c>
      <c r="H23" s="5">
        <f t="shared" si="2"/>
        <v>14.4</v>
      </c>
      <c r="I23" s="5">
        <v>18</v>
      </c>
      <c r="J23" s="5"/>
      <c r="K23" s="5"/>
      <c r="L23" s="5"/>
      <c r="M23" s="5" t="s">
        <v>5</v>
      </c>
      <c r="N23" s="5"/>
      <c r="O23" s="8"/>
      <c r="P23" s="5" t="s">
        <v>49</v>
      </c>
      <c r="Q23" s="8"/>
    </row>
    <row r="24" spans="1:17" ht="27" customHeight="1">
      <c r="A24" s="26" t="s">
        <v>66</v>
      </c>
      <c r="B24" s="5">
        <v>20</v>
      </c>
      <c r="C24" s="7" t="s">
        <v>67</v>
      </c>
      <c r="D24" s="7" t="s">
        <v>68</v>
      </c>
      <c r="E24" s="14">
        <v>3</v>
      </c>
      <c r="F24" s="5">
        <f>E24*18</f>
        <v>54</v>
      </c>
      <c r="G24" s="5">
        <f>F24-H24</f>
        <v>42</v>
      </c>
      <c r="H24" s="5">
        <v>12</v>
      </c>
      <c r="I24" s="5"/>
      <c r="J24" s="5" t="s">
        <v>49</v>
      </c>
      <c r="K24" s="5"/>
      <c r="L24" s="5"/>
      <c r="M24" s="5"/>
      <c r="N24" s="5"/>
      <c r="O24" s="5" t="s">
        <v>49</v>
      </c>
      <c r="P24" s="8"/>
      <c r="Q24" s="8"/>
    </row>
    <row r="25" spans="1:17" ht="27" customHeight="1">
      <c r="A25" s="28"/>
      <c r="B25" s="5">
        <v>21</v>
      </c>
      <c r="C25" s="7" t="s">
        <v>69</v>
      </c>
      <c r="D25" s="7" t="s">
        <v>70</v>
      </c>
      <c r="E25" s="14">
        <v>3</v>
      </c>
      <c r="F25" s="5">
        <f>E25*18</f>
        <v>54</v>
      </c>
      <c r="G25" s="5">
        <f>F25-H25</f>
        <v>42</v>
      </c>
      <c r="H25" s="5">
        <v>12</v>
      </c>
      <c r="I25" s="5"/>
      <c r="J25" s="5"/>
      <c r="K25" s="5"/>
      <c r="L25" s="5"/>
      <c r="M25" s="5"/>
      <c r="N25" s="5" t="s">
        <v>49</v>
      </c>
      <c r="O25" s="5" t="s">
        <v>49</v>
      </c>
      <c r="P25" s="8"/>
      <c r="Q25" s="8"/>
    </row>
    <row r="26" spans="1:17" ht="27" customHeight="1">
      <c r="A26" s="28"/>
      <c r="B26" s="5">
        <v>22</v>
      </c>
      <c r="C26" s="7" t="s">
        <v>71</v>
      </c>
      <c r="D26" s="7" t="s">
        <v>72</v>
      </c>
      <c r="E26" s="14">
        <v>4</v>
      </c>
      <c r="F26" s="5">
        <f>E26*18</f>
        <v>72</v>
      </c>
      <c r="G26" s="5">
        <v>0</v>
      </c>
      <c r="H26" s="5">
        <v>8</v>
      </c>
      <c r="I26" s="5">
        <v>64</v>
      </c>
      <c r="J26" s="5"/>
      <c r="K26" s="5"/>
      <c r="L26" s="5"/>
      <c r="M26" s="5"/>
      <c r="N26" s="5" t="s">
        <v>49</v>
      </c>
      <c r="O26" s="5" t="s">
        <v>49</v>
      </c>
      <c r="P26" s="8"/>
      <c r="Q26" s="8"/>
    </row>
    <row r="27" spans="1:17" ht="27" customHeight="1">
      <c r="A27" s="27"/>
      <c r="B27" s="5">
        <v>23</v>
      </c>
      <c r="C27" s="7" t="s">
        <v>2</v>
      </c>
      <c r="D27" s="7" t="s">
        <v>73</v>
      </c>
      <c r="E27" s="5">
        <v>6</v>
      </c>
      <c r="F27" s="5">
        <f>E27*18</f>
        <v>108</v>
      </c>
      <c r="G27" s="5">
        <v>8</v>
      </c>
      <c r="H27" s="5">
        <v>18</v>
      </c>
      <c r="I27" s="5">
        <v>82</v>
      </c>
      <c r="J27" s="5"/>
      <c r="K27" s="5"/>
      <c r="L27" s="5"/>
      <c r="M27" s="5"/>
      <c r="N27" s="5" t="s">
        <v>49</v>
      </c>
      <c r="O27" s="5" t="s">
        <v>49</v>
      </c>
      <c r="P27" s="8"/>
      <c r="Q27" s="8"/>
    </row>
    <row r="28" spans="1:17" ht="24" customHeight="1">
      <c r="A28" s="16"/>
      <c r="B28" s="29" t="s">
        <v>74</v>
      </c>
      <c r="C28" s="29"/>
      <c r="D28" s="29"/>
      <c r="E28" s="5">
        <f>SUM(E5:E27)</f>
        <v>90</v>
      </c>
      <c r="F28" s="5">
        <f>E28*18</f>
        <v>1620</v>
      </c>
      <c r="G28" s="5">
        <f>SUM(G5:G27)</f>
        <v>1101.2</v>
      </c>
      <c r="H28" s="5">
        <f>SUM(H5:H27)</f>
        <v>324.79999999999995</v>
      </c>
      <c r="I28" s="5">
        <f>SUM(I5:I27)</f>
        <v>194</v>
      </c>
      <c r="J28" s="5"/>
      <c r="K28" s="5"/>
      <c r="L28" s="5"/>
      <c r="M28" s="5"/>
      <c r="N28" s="17"/>
      <c r="O28" s="39"/>
      <c r="P28" s="40"/>
      <c r="Q28" s="41"/>
    </row>
    <row r="29" spans="1:17" ht="23.25" customHeight="1">
      <c r="A29" s="33" t="s">
        <v>75</v>
      </c>
      <c r="B29" s="33"/>
      <c r="C29" s="33"/>
      <c r="D29" s="33"/>
      <c r="E29" s="33"/>
      <c r="F29" s="33"/>
      <c r="G29" s="18">
        <f>G28/$F$28</f>
        <v>0.6797530864197531</v>
      </c>
      <c r="H29" s="18">
        <f>H28/$F$28</f>
        <v>0.2004938271604938</v>
      </c>
      <c r="I29" s="18">
        <f>I28/$F$28</f>
        <v>0.11975308641975309</v>
      </c>
      <c r="J29" s="6"/>
      <c r="K29" s="6"/>
      <c r="L29" s="6"/>
      <c r="M29" s="6"/>
      <c r="N29" s="6"/>
      <c r="O29" s="42"/>
      <c r="P29" s="43"/>
      <c r="Q29" s="44"/>
    </row>
    <row r="30" spans="1:4" ht="21.75" customHeight="1">
      <c r="A30" s="2" t="s">
        <v>76</v>
      </c>
      <c r="D30" s="1"/>
    </row>
  </sheetData>
  <sheetProtection/>
  <mergeCells count="26">
    <mergeCell ref="A1:Q1"/>
    <mergeCell ref="A24:A27"/>
    <mergeCell ref="B28:D28"/>
    <mergeCell ref="O28:Q29"/>
    <mergeCell ref="A29:F29"/>
    <mergeCell ref="N3:N4"/>
    <mergeCell ref="O3:O4"/>
    <mergeCell ref="P3:Q3"/>
    <mergeCell ref="A5:A13"/>
    <mergeCell ref="A14:A19"/>
    <mergeCell ref="A20:A23"/>
    <mergeCell ref="H3:H4"/>
    <mergeCell ref="I3:I4"/>
    <mergeCell ref="J3:J4"/>
    <mergeCell ref="K3:K4"/>
    <mergeCell ref="L3:L4"/>
    <mergeCell ref="O2:Q2"/>
    <mergeCell ref="G3:G4"/>
    <mergeCell ref="M3:M4"/>
    <mergeCell ref="A2:A4"/>
    <mergeCell ref="B2:B4"/>
    <mergeCell ref="C2:C4"/>
    <mergeCell ref="D2:D4"/>
    <mergeCell ref="E2:E4"/>
    <mergeCell ref="F2:F4"/>
    <mergeCell ref="G2:N2"/>
  </mergeCells>
  <printOptions/>
  <pageMargins left="0.75" right="0.75" top="0.71" bottom="0.8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6">
      <selection activeCell="U22" sqref="U22"/>
    </sheetView>
  </sheetViews>
  <sheetFormatPr defaultColWidth="8.75390625" defaultRowHeight="14.25"/>
  <cols>
    <col min="1" max="1" width="4.00390625" style="3" customWidth="1"/>
    <col min="2" max="2" width="4.125" style="3" customWidth="1"/>
    <col min="3" max="3" width="9.25390625" style="3" bestFit="1" customWidth="1"/>
    <col min="4" max="4" width="22.50390625" style="3" customWidth="1"/>
    <col min="5" max="5" width="3.625" style="3" bestFit="1" customWidth="1"/>
    <col min="6" max="6" width="5.375" style="3" bestFit="1" customWidth="1"/>
    <col min="7" max="7" width="6.375" style="3" bestFit="1" customWidth="1"/>
    <col min="8" max="9" width="6.125" style="3" customWidth="1"/>
    <col min="10" max="14" width="3.25390625" style="19" bestFit="1" customWidth="1"/>
    <col min="15" max="15" width="3.25390625" style="3" bestFit="1" customWidth="1"/>
    <col min="16" max="17" width="5.25390625" style="3" bestFit="1" customWidth="1"/>
    <col min="18" max="16384" width="8.75390625" style="3" customWidth="1"/>
  </cols>
  <sheetData>
    <row r="1" spans="1:17" ht="40.5" customHeight="1">
      <c r="A1" s="25" t="s">
        <v>117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" customHeight="1">
      <c r="A2" s="26" t="s">
        <v>27</v>
      </c>
      <c r="B2" s="26" t="s">
        <v>28</v>
      </c>
      <c r="C2" s="36" t="s">
        <v>29</v>
      </c>
      <c r="D2" s="30" t="s">
        <v>30</v>
      </c>
      <c r="E2" s="26" t="s">
        <v>138</v>
      </c>
      <c r="F2" s="26" t="s">
        <v>32</v>
      </c>
      <c r="G2" s="33" t="s">
        <v>33</v>
      </c>
      <c r="H2" s="33"/>
      <c r="I2" s="33"/>
      <c r="J2" s="33"/>
      <c r="K2" s="33"/>
      <c r="L2" s="33"/>
      <c r="M2" s="33"/>
      <c r="N2" s="33"/>
      <c r="O2" s="33" t="s">
        <v>34</v>
      </c>
      <c r="P2" s="33"/>
      <c r="Q2" s="33"/>
    </row>
    <row r="3" spans="1:17" ht="60" customHeight="1">
      <c r="A3" s="28"/>
      <c r="B3" s="28"/>
      <c r="C3" s="37"/>
      <c r="D3" s="31"/>
      <c r="E3" s="28"/>
      <c r="F3" s="28"/>
      <c r="G3" s="26" t="s">
        <v>35</v>
      </c>
      <c r="H3" s="26" t="s">
        <v>36</v>
      </c>
      <c r="I3" s="26" t="s">
        <v>37</v>
      </c>
      <c r="J3" s="26" t="s">
        <v>38</v>
      </c>
      <c r="K3" s="26" t="s">
        <v>39</v>
      </c>
      <c r="L3" s="26" t="s">
        <v>40</v>
      </c>
      <c r="M3" s="26" t="s">
        <v>41</v>
      </c>
      <c r="N3" s="26" t="s">
        <v>42</v>
      </c>
      <c r="O3" s="26" t="s">
        <v>43</v>
      </c>
      <c r="P3" s="34" t="s">
        <v>44</v>
      </c>
      <c r="Q3" s="35"/>
    </row>
    <row r="4" spans="1:17" ht="20.25" customHeight="1">
      <c r="A4" s="27"/>
      <c r="B4" s="27"/>
      <c r="C4" s="38"/>
      <c r="D4" s="32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6" t="s">
        <v>45</v>
      </c>
      <c r="Q4" s="6" t="s">
        <v>46</v>
      </c>
    </row>
    <row r="5" spans="1:17" ht="27" customHeight="1">
      <c r="A5" s="26" t="s">
        <v>47</v>
      </c>
      <c r="B5" s="5">
        <v>1</v>
      </c>
      <c r="C5" s="7" t="s">
        <v>8</v>
      </c>
      <c r="D5" s="7" t="s">
        <v>48</v>
      </c>
      <c r="E5" s="5">
        <v>3</v>
      </c>
      <c r="F5" s="5">
        <f>E5*18</f>
        <v>54</v>
      </c>
      <c r="G5" s="5">
        <f>F5-H5</f>
        <v>42</v>
      </c>
      <c r="H5" s="5">
        <v>12</v>
      </c>
      <c r="I5" s="8"/>
      <c r="J5" s="21" t="s">
        <v>49</v>
      </c>
      <c r="K5" s="5"/>
      <c r="L5" s="5"/>
      <c r="M5" s="5"/>
      <c r="N5" s="5"/>
      <c r="O5" s="8"/>
      <c r="P5" s="5" t="s">
        <v>49</v>
      </c>
      <c r="Q5" s="8"/>
    </row>
    <row r="6" spans="1:17" ht="27" customHeight="1">
      <c r="A6" s="28"/>
      <c r="B6" s="5">
        <v>2</v>
      </c>
      <c r="C6" s="9" t="s">
        <v>9</v>
      </c>
      <c r="D6" s="9" t="s">
        <v>50</v>
      </c>
      <c r="E6" s="14">
        <v>3</v>
      </c>
      <c r="F6" s="5">
        <f aca="true" t="shared" si="0" ref="F6:F23">E6*18</f>
        <v>54</v>
      </c>
      <c r="G6" s="5">
        <f aca="true" t="shared" si="1" ref="G6:G23">F6-H6</f>
        <v>42</v>
      </c>
      <c r="H6" s="5">
        <v>12</v>
      </c>
      <c r="I6" s="15"/>
      <c r="J6" s="22" t="s">
        <v>49</v>
      </c>
      <c r="K6" s="14"/>
      <c r="L6" s="14"/>
      <c r="M6" s="14"/>
      <c r="N6" s="10"/>
      <c r="O6" s="11"/>
      <c r="P6" s="5" t="s">
        <v>49</v>
      </c>
      <c r="Q6" s="8"/>
    </row>
    <row r="7" spans="1:17" ht="27" customHeight="1">
      <c r="A7" s="28"/>
      <c r="B7" s="5">
        <v>3</v>
      </c>
      <c r="C7" s="9" t="s">
        <v>10</v>
      </c>
      <c r="D7" s="9" t="s">
        <v>3</v>
      </c>
      <c r="E7" s="14">
        <v>3</v>
      </c>
      <c r="F7" s="5">
        <f t="shared" si="0"/>
        <v>54</v>
      </c>
      <c r="G7" s="5">
        <f t="shared" si="1"/>
        <v>42</v>
      </c>
      <c r="H7" s="5">
        <v>12</v>
      </c>
      <c r="I7" s="15"/>
      <c r="J7" s="22" t="s">
        <v>49</v>
      </c>
      <c r="K7" s="14"/>
      <c r="L7" s="14"/>
      <c r="M7" s="14"/>
      <c r="N7" s="10"/>
      <c r="O7" s="11"/>
      <c r="P7" s="5" t="s">
        <v>49</v>
      </c>
      <c r="Q7" s="8"/>
    </row>
    <row r="8" spans="1:17" ht="27" customHeight="1">
      <c r="A8" s="28"/>
      <c r="B8" s="5">
        <v>4</v>
      </c>
      <c r="C8" s="7" t="s">
        <v>6</v>
      </c>
      <c r="D8" s="9" t="s">
        <v>51</v>
      </c>
      <c r="E8" s="5">
        <v>5</v>
      </c>
      <c r="F8" s="5">
        <f t="shared" si="0"/>
        <v>90</v>
      </c>
      <c r="G8" s="5">
        <f t="shared" si="1"/>
        <v>75</v>
      </c>
      <c r="H8" s="5">
        <v>15</v>
      </c>
      <c r="I8" s="15"/>
      <c r="J8" s="22" t="s">
        <v>49</v>
      </c>
      <c r="K8" s="20"/>
      <c r="L8" s="14"/>
      <c r="M8" s="14"/>
      <c r="N8" s="5"/>
      <c r="O8" s="8"/>
      <c r="P8" s="5" t="s">
        <v>49</v>
      </c>
      <c r="Q8" s="8"/>
    </row>
    <row r="9" spans="1:17" ht="27" customHeight="1">
      <c r="A9" s="28"/>
      <c r="B9" s="5">
        <v>5</v>
      </c>
      <c r="C9" s="7" t="s">
        <v>7</v>
      </c>
      <c r="D9" s="12" t="s">
        <v>52</v>
      </c>
      <c r="E9" s="5">
        <v>3</v>
      </c>
      <c r="F9" s="5">
        <f t="shared" si="0"/>
        <v>54</v>
      </c>
      <c r="G9" s="5">
        <f t="shared" si="1"/>
        <v>39</v>
      </c>
      <c r="H9" s="5">
        <v>15</v>
      </c>
      <c r="I9" s="15"/>
      <c r="J9" s="22"/>
      <c r="K9" s="14" t="s">
        <v>49</v>
      </c>
      <c r="L9" s="14"/>
      <c r="M9" s="14"/>
      <c r="N9" s="5"/>
      <c r="O9" s="8"/>
      <c r="P9" s="5" t="s">
        <v>49</v>
      </c>
      <c r="Q9" s="8"/>
    </row>
    <row r="10" spans="1:17" ht="27" customHeight="1">
      <c r="A10" s="28"/>
      <c r="B10" s="5">
        <v>6</v>
      </c>
      <c r="C10" s="13" t="s">
        <v>11</v>
      </c>
      <c r="D10" s="7" t="s">
        <v>53</v>
      </c>
      <c r="E10" s="14">
        <v>3</v>
      </c>
      <c r="F10" s="5">
        <f t="shared" si="0"/>
        <v>54</v>
      </c>
      <c r="G10" s="5">
        <f t="shared" si="1"/>
        <v>39</v>
      </c>
      <c r="H10" s="5">
        <v>15</v>
      </c>
      <c r="I10" s="15"/>
      <c r="J10" s="20"/>
      <c r="K10" s="14" t="s">
        <v>49</v>
      </c>
      <c r="L10" s="14"/>
      <c r="M10" s="14"/>
      <c r="N10" s="14"/>
      <c r="O10" s="15"/>
      <c r="P10" s="5" t="s">
        <v>49</v>
      </c>
      <c r="Q10" s="8"/>
    </row>
    <row r="11" spans="1:17" ht="27" customHeight="1">
      <c r="A11" s="28"/>
      <c r="B11" s="5">
        <v>7</v>
      </c>
      <c r="C11" s="13" t="s">
        <v>12</v>
      </c>
      <c r="D11" s="12" t="s">
        <v>54</v>
      </c>
      <c r="E11" s="5">
        <v>5</v>
      </c>
      <c r="F11" s="5">
        <f t="shared" si="0"/>
        <v>90</v>
      </c>
      <c r="G11" s="5">
        <f t="shared" si="1"/>
        <v>78</v>
      </c>
      <c r="H11" s="5">
        <v>12</v>
      </c>
      <c r="I11" s="15"/>
      <c r="J11" s="22"/>
      <c r="K11" s="14" t="s">
        <v>49</v>
      </c>
      <c r="L11" s="14"/>
      <c r="M11" s="14"/>
      <c r="N11" s="5"/>
      <c r="O11" s="8"/>
      <c r="P11" s="5" t="s">
        <v>49</v>
      </c>
      <c r="Q11" s="8"/>
    </row>
    <row r="12" spans="1:17" ht="27" customHeight="1">
      <c r="A12" s="28"/>
      <c r="B12" s="5">
        <v>8</v>
      </c>
      <c r="C12" s="13" t="s">
        <v>13</v>
      </c>
      <c r="D12" s="13" t="s">
        <v>55</v>
      </c>
      <c r="E12" s="14">
        <v>3</v>
      </c>
      <c r="F12" s="5">
        <f t="shared" si="0"/>
        <v>54</v>
      </c>
      <c r="G12" s="5">
        <f t="shared" si="1"/>
        <v>42</v>
      </c>
      <c r="H12" s="5">
        <v>12</v>
      </c>
      <c r="I12" s="15"/>
      <c r="J12" s="22" t="s">
        <v>49</v>
      </c>
      <c r="K12" s="14"/>
      <c r="L12" s="14"/>
      <c r="M12" s="14"/>
      <c r="N12" s="14"/>
      <c r="O12" s="15"/>
      <c r="P12" s="5" t="s">
        <v>49</v>
      </c>
      <c r="Q12" s="8"/>
    </row>
    <row r="13" spans="1:17" ht="27" customHeight="1">
      <c r="A13" s="27"/>
      <c r="B13" s="5">
        <v>9</v>
      </c>
      <c r="C13" s="13" t="s">
        <v>14</v>
      </c>
      <c r="D13" s="13" t="s">
        <v>4</v>
      </c>
      <c r="E13" s="14">
        <v>2</v>
      </c>
      <c r="F13" s="5">
        <f t="shared" si="0"/>
        <v>36</v>
      </c>
      <c r="G13" s="5">
        <f t="shared" si="1"/>
        <v>27</v>
      </c>
      <c r="H13" s="5">
        <v>9</v>
      </c>
      <c r="I13" s="15"/>
      <c r="J13" s="14"/>
      <c r="K13" s="14"/>
      <c r="L13" s="14"/>
      <c r="M13" s="14" t="s">
        <v>49</v>
      </c>
      <c r="N13" s="14"/>
      <c r="O13" s="15"/>
      <c r="P13" s="5" t="s">
        <v>49</v>
      </c>
      <c r="Q13" s="8"/>
    </row>
    <row r="14" spans="1:17" ht="27" customHeight="1">
      <c r="A14" s="26" t="s">
        <v>56</v>
      </c>
      <c r="B14" s="5">
        <v>10</v>
      </c>
      <c r="C14" s="13" t="s">
        <v>118</v>
      </c>
      <c r="D14" s="13" t="s">
        <v>119</v>
      </c>
      <c r="E14" s="14">
        <v>5</v>
      </c>
      <c r="F14" s="5">
        <f t="shared" si="0"/>
        <v>90</v>
      </c>
      <c r="G14" s="5">
        <f t="shared" si="1"/>
        <v>72</v>
      </c>
      <c r="H14" s="5">
        <f aca="true" t="shared" si="2" ref="H14:H23">F14*20%</f>
        <v>18</v>
      </c>
      <c r="I14" s="15"/>
      <c r="J14" s="14"/>
      <c r="K14" s="14" t="s">
        <v>49</v>
      </c>
      <c r="L14" s="14"/>
      <c r="M14" s="14"/>
      <c r="N14" s="5"/>
      <c r="O14" s="8"/>
      <c r="P14" s="5" t="s">
        <v>49</v>
      </c>
      <c r="Q14" s="8"/>
    </row>
    <row r="15" spans="1:17" ht="27" customHeight="1">
      <c r="A15" s="28"/>
      <c r="B15" s="5">
        <v>11</v>
      </c>
      <c r="C15" s="13" t="s">
        <v>120</v>
      </c>
      <c r="D15" s="13" t="s">
        <v>121</v>
      </c>
      <c r="E15" s="14">
        <v>5</v>
      </c>
      <c r="F15" s="5">
        <f t="shared" si="0"/>
        <v>90</v>
      </c>
      <c r="G15" s="5">
        <f t="shared" si="1"/>
        <v>72</v>
      </c>
      <c r="H15" s="5">
        <f t="shared" si="2"/>
        <v>18</v>
      </c>
      <c r="I15" s="15"/>
      <c r="J15" s="22"/>
      <c r="K15" s="14"/>
      <c r="L15" s="14" t="s">
        <v>49</v>
      </c>
      <c r="M15" s="14"/>
      <c r="N15" s="5"/>
      <c r="O15" s="8"/>
      <c r="P15" s="5" t="s">
        <v>49</v>
      </c>
      <c r="Q15" s="8"/>
    </row>
    <row r="16" spans="1:17" ht="27" customHeight="1">
      <c r="A16" s="28"/>
      <c r="B16" s="5">
        <v>12</v>
      </c>
      <c r="C16" s="13" t="s">
        <v>122</v>
      </c>
      <c r="D16" s="13" t="s">
        <v>123</v>
      </c>
      <c r="E16" s="14">
        <v>4</v>
      </c>
      <c r="F16" s="5">
        <f t="shared" si="0"/>
        <v>72</v>
      </c>
      <c r="G16" s="5">
        <f t="shared" si="1"/>
        <v>57</v>
      </c>
      <c r="H16" s="5">
        <v>15</v>
      </c>
      <c r="I16" s="15"/>
      <c r="J16" s="22"/>
      <c r="K16" s="14"/>
      <c r="L16" s="14" t="s">
        <v>49</v>
      </c>
      <c r="M16" s="14"/>
      <c r="N16" s="5"/>
      <c r="O16" s="8"/>
      <c r="P16" s="5" t="s">
        <v>49</v>
      </c>
      <c r="Q16" s="8"/>
    </row>
    <row r="17" spans="1:17" ht="27" customHeight="1">
      <c r="A17" s="28"/>
      <c r="B17" s="5">
        <v>13</v>
      </c>
      <c r="C17" s="13" t="s">
        <v>124</v>
      </c>
      <c r="D17" s="13" t="s">
        <v>125</v>
      </c>
      <c r="E17" s="14">
        <v>4</v>
      </c>
      <c r="F17" s="5">
        <f t="shared" si="0"/>
        <v>72</v>
      </c>
      <c r="G17" s="5">
        <f t="shared" si="1"/>
        <v>57</v>
      </c>
      <c r="H17" s="5">
        <v>15</v>
      </c>
      <c r="I17" s="8"/>
      <c r="J17" s="21"/>
      <c r="K17" s="5"/>
      <c r="L17" s="5" t="s">
        <v>49</v>
      </c>
      <c r="M17" s="5"/>
      <c r="N17" s="5"/>
      <c r="O17" s="8"/>
      <c r="P17" s="5" t="s">
        <v>49</v>
      </c>
      <c r="Q17" s="8"/>
    </row>
    <row r="18" spans="1:17" ht="27" customHeight="1">
      <c r="A18" s="28"/>
      <c r="B18" s="5">
        <v>14</v>
      </c>
      <c r="C18" s="13" t="s">
        <v>126</v>
      </c>
      <c r="D18" s="13" t="s">
        <v>127</v>
      </c>
      <c r="E18" s="14">
        <v>4</v>
      </c>
      <c r="F18" s="5">
        <f t="shared" si="0"/>
        <v>72</v>
      </c>
      <c r="G18" s="5">
        <f t="shared" si="1"/>
        <v>57</v>
      </c>
      <c r="H18" s="5">
        <v>15</v>
      </c>
      <c r="I18" s="8"/>
      <c r="J18" s="21"/>
      <c r="K18" s="5"/>
      <c r="L18" s="5" t="s">
        <v>49</v>
      </c>
      <c r="M18" s="5"/>
      <c r="N18" s="5"/>
      <c r="O18" s="8"/>
      <c r="P18" s="5" t="s">
        <v>49</v>
      </c>
      <c r="Q18" s="8"/>
    </row>
    <row r="19" spans="1:17" ht="27" customHeight="1">
      <c r="A19" s="27"/>
      <c r="B19" s="5">
        <v>15</v>
      </c>
      <c r="C19" s="13" t="s">
        <v>128</v>
      </c>
      <c r="D19" s="13" t="s">
        <v>129</v>
      </c>
      <c r="E19" s="14">
        <v>4</v>
      </c>
      <c r="F19" s="5">
        <f t="shared" si="0"/>
        <v>72</v>
      </c>
      <c r="G19" s="5">
        <f t="shared" si="1"/>
        <v>57</v>
      </c>
      <c r="H19" s="5">
        <v>15</v>
      </c>
      <c r="I19" s="8"/>
      <c r="J19" s="23"/>
      <c r="K19" s="4"/>
      <c r="L19" s="5" t="s">
        <v>49</v>
      </c>
      <c r="M19" s="4"/>
      <c r="N19" s="5"/>
      <c r="O19" s="8"/>
      <c r="P19" s="5" t="s">
        <v>49</v>
      </c>
      <c r="Q19" s="8"/>
    </row>
    <row r="20" spans="1:17" ht="31.5" customHeight="1">
      <c r="A20" s="28" t="s">
        <v>62</v>
      </c>
      <c r="B20" s="5">
        <v>16</v>
      </c>
      <c r="C20" s="13" t="s">
        <v>130</v>
      </c>
      <c r="D20" s="24" t="s">
        <v>131</v>
      </c>
      <c r="E20" s="14">
        <v>4</v>
      </c>
      <c r="F20" s="5">
        <f t="shared" si="0"/>
        <v>72</v>
      </c>
      <c r="G20" s="5">
        <f t="shared" si="1"/>
        <v>57</v>
      </c>
      <c r="H20" s="5">
        <v>15</v>
      </c>
      <c r="I20" s="8"/>
      <c r="J20" s="21"/>
      <c r="K20" s="5" t="s">
        <v>49</v>
      </c>
      <c r="L20" s="5"/>
      <c r="M20" s="5"/>
      <c r="N20" s="5"/>
      <c r="O20" s="8"/>
      <c r="P20" s="5" t="s">
        <v>49</v>
      </c>
      <c r="Q20" s="8"/>
    </row>
    <row r="21" spans="1:17" ht="31.5" customHeight="1">
      <c r="A21" s="28"/>
      <c r="B21" s="5">
        <v>17</v>
      </c>
      <c r="C21" s="13" t="s">
        <v>132</v>
      </c>
      <c r="D21" s="24" t="s">
        <v>133</v>
      </c>
      <c r="E21" s="14">
        <v>5</v>
      </c>
      <c r="F21" s="5">
        <f t="shared" si="0"/>
        <v>90</v>
      </c>
      <c r="G21" s="5">
        <f t="shared" si="1"/>
        <v>72</v>
      </c>
      <c r="H21" s="5">
        <f t="shared" si="2"/>
        <v>18</v>
      </c>
      <c r="I21" s="8"/>
      <c r="J21" s="21"/>
      <c r="K21" s="5"/>
      <c r="M21" s="5" t="s">
        <v>49</v>
      </c>
      <c r="N21" s="5"/>
      <c r="O21" s="8"/>
      <c r="P21" s="5" t="s">
        <v>49</v>
      </c>
      <c r="Q21" s="8"/>
    </row>
    <row r="22" spans="1:17" ht="31.5" customHeight="1">
      <c r="A22" s="28"/>
      <c r="B22" s="5">
        <v>18</v>
      </c>
      <c r="C22" s="13" t="s">
        <v>134</v>
      </c>
      <c r="D22" s="13" t="s">
        <v>135</v>
      </c>
      <c r="E22" s="14">
        <v>4</v>
      </c>
      <c r="F22" s="5">
        <f t="shared" si="0"/>
        <v>72</v>
      </c>
      <c r="G22" s="5">
        <f>F22-H22-I22</f>
        <v>39.6</v>
      </c>
      <c r="H22" s="5">
        <f t="shared" si="2"/>
        <v>14.4</v>
      </c>
      <c r="I22" s="5">
        <v>18</v>
      </c>
      <c r="J22" s="21"/>
      <c r="K22" s="5"/>
      <c r="L22" s="5"/>
      <c r="M22" s="5" t="s">
        <v>49</v>
      </c>
      <c r="N22" s="5"/>
      <c r="O22" s="8"/>
      <c r="P22" s="5" t="s">
        <v>49</v>
      </c>
      <c r="Q22" s="8"/>
    </row>
    <row r="23" spans="1:17" ht="31.5" customHeight="1">
      <c r="A23" s="27"/>
      <c r="B23" s="5">
        <v>19</v>
      </c>
      <c r="C23" s="7" t="s">
        <v>136</v>
      </c>
      <c r="D23" s="13" t="s">
        <v>137</v>
      </c>
      <c r="E23" s="14">
        <v>5</v>
      </c>
      <c r="F23" s="5">
        <f t="shared" si="0"/>
        <v>90</v>
      </c>
      <c r="G23" s="5">
        <f t="shared" si="1"/>
        <v>72</v>
      </c>
      <c r="H23" s="5">
        <f t="shared" si="2"/>
        <v>18</v>
      </c>
      <c r="I23" s="8"/>
      <c r="J23" s="21"/>
      <c r="K23" s="5"/>
      <c r="L23" s="5"/>
      <c r="M23" s="5" t="s">
        <v>49</v>
      </c>
      <c r="N23" s="5"/>
      <c r="O23" s="8"/>
      <c r="P23" s="5" t="s">
        <v>49</v>
      </c>
      <c r="Q23" s="8"/>
    </row>
    <row r="24" spans="1:17" ht="27" customHeight="1">
      <c r="A24" s="26" t="s">
        <v>66</v>
      </c>
      <c r="B24" s="5">
        <v>20</v>
      </c>
      <c r="C24" s="7" t="s">
        <v>67</v>
      </c>
      <c r="D24" s="7" t="s">
        <v>68</v>
      </c>
      <c r="E24" s="14">
        <v>3</v>
      </c>
      <c r="F24" s="5">
        <f>E24*18</f>
        <v>54</v>
      </c>
      <c r="G24" s="5">
        <f>F24-H24</f>
        <v>42</v>
      </c>
      <c r="H24" s="5">
        <v>12</v>
      </c>
      <c r="I24" s="5"/>
      <c r="J24" s="21" t="s">
        <v>49</v>
      </c>
      <c r="K24" s="5"/>
      <c r="L24" s="5"/>
      <c r="M24" s="5"/>
      <c r="N24" s="5"/>
      <c r="O24" s="5" t="s">
        <v>49</v>
      </c>
      <c r="P24" s="8"/>
      <c r="Q24" s="8"/>
    </row>
    <row r="25" spans="1:17" ht="27" customHeight="1">
      <c r="A25" s="28"/>
      <c r="B25" s="5">
        <v>21</v>
      </c>
      <c r="C25" s="7" t="s">
        <v>69</v>
      </c>
      <c r="D25" s="7" t="s">
        <v>70</v>
      </c>
      <c r="E25" s="14">
        <v>3</v>
      </c>
      <c r="F25" s="5">
        <f>E25*18</f>
        <v>54</v>
      </c>
      <c r="G25" s="5">
        <f>F25-H25</f>
        <v>42</v>
      </c>
      <c r="H25" s="5">
        <v>12</v>
      </c>
      <c r="I25" s="5"/>
      <c r="J25" s="5"/>
      <c r="K25" s="5"/>
      <c r="L25" s="5"/>
      <c r="M25" s="5"/>
      <c r="N25" s="5" t="s">
        <v>49</v>
      </c>
      <c r="O25" s="5" t="s">
        <v>49</v>
      </c>
      <c r="P25" s="8"/>
      <c r="Q25" s="8"/>
    </row>
    <row r="26" spans="1:17" ht="27" customHeight="1">
      <c r="A26" s="28"/>
      <c r="B26" s="5">
        <v>22</v>
      </c>
      <c r="C26" s="7" t="s">
        <v>71</v>
      </c>
      <c r="D26" s="7" t="s">
        <v>72</v>
      </c>
      <c r="E26" s="14">
        <v>4</v>
      </c>
      <c r="F26" s="5">
        <f>E26*18</f>
        <v>72</v>
      </c>
      <c r="G26" s="5">
        <v>0</v>
      </c>
      <c r="H26" s="5">
        <v>8</v>
      </c>
      <c r="I26" s="5">
        <v>64</v>
      </c>
      <c r="J26" s="5"/>
      <c r="K26" s="5"/>
      <c r="L26" s="5"/>
      <c r="M26" s="5"/>
      <c r="N26" s="5" t="s">
        <v>49</v>
      </c>
      <c r="O26" s="5" t="s">
        <v>49</v>
      </c>
      <c r="P26" s="8"/>
      <c r="Q26" s="8"/>
    </row>
    <row r="27" spans="1:17" ht="27" customHeight="1">
      <c r="A27" s="27"/>
      <c r="B27" s="5">
        <v>23</v>
      </c>
      <c r="C27" s="7" t="s">
        <v>2</v>
      </c>
      <c r="D27" s="7" t="s">
        <v>73</v>
      </c>
      <c r="E27" s="5">
        <v>6</v>
      </c>
      <c r="F27" s="5">
        <f>E27*18</f>
        <v>108</v>
      </c>
      <c r="G27" s="5">
        <v>8</v>
      </c>
      <c r="H27" s="5">
        <v>18</v>
      </c>
      <c r="I27" s="5">
        <v>82</v>
      </c>
      <c r="J27" s="5"/>
      <c r="K27" s="5"/>
      <c r="L27" s="5"/>
      <c r="M27" s="5"/>
      <c r="N27" s="5" t="s">
        <v>49</v>
      </c>
      <c r="O27" s="5" t="s">
        <v>49</v>
      </c>
      <c r="P27" s="8"/>
      <c r="Q27" s="8"/>
    </row>
    <row r="28" spans="1:17" ht="24" customHeight="1">
      <c r="A28" s="16"/>
      <c r="B28" s="29" t="s">
        <v>74</v>
      </c>
      <c r="C28" s="29"/>
      <c r="D28" s="29"/>
      <c r="E28" s="5">
        <f>SUM(E5:E27)</f>
        <v>90</v>
      </c>
      <c r="F28" s="5">
        <f>E28*18</f>
        <v>1620</v>
      </c>
      <c r="G28" s="5">
        <f>SUM(G5:G27)</f>
        <v>1130.6</v>
      </c>
      <c r="H28" s="5">
        <f>SUM(H5:H27)</f>
        <v>325.4</v>
      </c>
      <c r="I28" s="5">
        <f>SUM(I5:I27)</f>
        <v>164</v>
      </c>
      <c r="J28" s="5"/>
      <c r="K28" s="5"/>
      <c r="L28" s="5"/>
      <c r="M28" s="5"/>
      <c r="N28" s="17"/>
      <c r="O28" s="39"/>
      <c r="P28" s="40"/>
      <c r="Q28" s="41"/>
    </row>
    <row r="29" spans="1:17" ht="23.25" customHeight="1">
      <c r="A29" s="33" t="s">
        <v>75</v>
      </c>
      <c r="B29" s="33"/>
      <c r="C29" s="33"/>
      <c r="D29" s="33"/>
      <c r="E29" s="33"/>
      <c r="F29" s="33"/>
      <c r="G29" s="18">
        <f>G28/$F$28</f>
        <v>0.6979012345679012</v>
      </c>
      <c r="H29" s="18">
        <f>H28/$F$28</f>
        <v>0.20086419753086418</v>
      </c>
      <c r="I29" s="18">
        <f>I28/$F$28</f>
        <v>0.10123456790123457</v>
      </c>
      <c r="J29" s="6"/>
      <c r="K29" s="6"/>
      <c r="L29" s="6"/>
      <c r="M29" s="6"/>
      <c r="N29" s="6"/>
      <c r="O29" s="42"/>
      <c r="P29" s="43"/>
      <c r="Q29" s="44"/>
    </row>
    <row r="30" spans="1:4" ht="21.75" customHeight="1">
      <c r="A30" s="2" t="s">
        <v>76</v>
      </c>
      <c r="D30" s="1"/>
    </row>
  </sheetData>
  <sheetProtection/>
  <mergeCells count="26">
    <mergeCell ref="A24:A27"/>
    <mergeCell ref="B28:D28"/>
    <mergeCell ref="O28:Q29"/>
    <mergeCell ref="A29:F29"/>
    <mergeCell ref="A1:Q1"/>
    <mergeCell ref="N3:N4"/>
    <mergeCell ref="O3:O4"/>
    <mergeCell ref="P3:Q3"/>
    <mergeCell ref="A5:A13"/>
    <mergeCell ref="A14:A19"/>
    <mergeCell ref="A20:A23"/>
    <mergeCell ref="H3:H4"/>
    <mergeCell ref="I3:I4"/>
    <mergeCell ref="J3:J4"/>
    <mergeCell ref="K3:K4"/>
    <mergeCell ref="L3:L4"/>
    <mergeCell ref="O2:Q2"/>
    <mergeCell ref="G3:G4"/>
    <mergeCell ref="M3:M4"/>
    <mergeCell ref="A2:A4"/>
    <mergeCell ref="B2:B4"/>
    <mergeCell ref="C2:C4"/>
    <mergeCell ref="D2:D4"/>
    <mergeCell ref="E2:E4"/>
    <mergeCell ref="F2:F4"/>
    <mergeCell ref="G2:N2"/>
  </mergeCells>
  <printOptions/>
  <pageMargins left="0.75" right="0.75" top="0.71" bottom="0.8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陈培军</cp:lastModifiedBy>
  <cp:lastPrinted>2024-01-12T00:43:35Z</cp:lastPrinted>
  <dcterms:created xsi:type="dcterms:W3CDTF">2004-09-07T02:45:09Z</dcterms:created>
  <dcterms:modified xsi:type="dcterms:W3CDTF">2024-02-27T01:42:39Z</dcterms:modified>
  <cp:category/>
  <cp:version/>
  <cp:contentType/>
  <cp:contentStatus/>
</cp:coreProperties>
</file>